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4580" tabRatio="681"/>
  </bookViews>
  <sheets>
    <sheet name="必ずお読みください" sheetId="18" r:id="rId1"/>
    <sheet name="表2-1-18" sheetId="17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数学問" localSheetId="1" hidden="1">#REF!</definedName>
    <definedName name="__123Graph_A総数学問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数学問" localSheetId="1" hidden="1">#REF!</definedName>
    <definedName name="__123Graph_B総数学問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数学問" localSheetId="1" hidden="1">#REF!</definedName>
    <definedName name="__123Graph_C総数学問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数学問" localSheetId="1" hidden="1">#REF!</definedName>
    <definedName name="__123Graph_D総数学問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localSheetId="1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数学問" localSheetId="1" hidden="1">#REF!</definedName>
    <definedName name="__123Graph_X総数学問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36460082" localSheetId="1">#REF!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F29" i="17" l="1"/>
  <c r="F28" i="17"/>
  <c r="F27" i="17"/>
  <c r="B24" i="17"/>
  <c r="J20" i="17"/>
  <c r="I20" i="17"/>
  <c r="H20" i="17"/>
  <c r="G20" i="17"/>
  <c r="F20" i="17"/>
  <c r="D20" i="17"/>
  <c r="K19" i="17"/>
  <c r="J19" i="17"/>
  <c r="I19" i="17"/>
  <c r="H19" i="17"/>
  <c r="G19" i="17"/>
  <c r="F19" i="17"/>
  <c r="D19" i="17"/>
  <c r="K18" i="17"/>
  <c r="J18" i="17"/>
  <c r="I18" i="17"/>
  <c r="H18" i="17"/>
  <c r="G18" i="17"/>
  <c r="F18" i="17"/>
  <c r="D18" i="17"/>
  <c r="K17" i="17"/>
  <c r="J17" i="17"/>
  <c r="I17" i="17"/>
  <c r="H17" i="17"/>
  <c r="G17" i="17"/>
  <c r="F17" i="17"/>
  <c r="E17" i="17"/>
  <c r="D17" i="17"/>
  <c r="B15" i="17"/>
  <c r="J11" i="17"/>
  <c r="I11" i="17"/>
  <c r="I30" i="17" s="1"/>
  <c r="H11" i="17"/>
  <c r="H30" i="17" s="1"/>
  <c r="G11" i="17"/>
  <c r="G30" i="17" s="1"/>
  <c r="F11" i="17"/>
  <c r="F30" i="17" s="1"/>
  <c r="E11" i="17"/>
  <c r="D11" i="17"/>
  <c r="D30" i="17" s="1"/>
  <c r="H26" i="17" l="1"/>
  <c r="G27" i="17"/>
  <c r="D26" i="17"/>
  <c r="I26" i="17"/>
  <c r="H27" i="17"/>
  <c r="G28" i="17"/>
  <c r="F26" i="17"/>
  <c r="D27" i="17"/>
  <c r="I27" i="17"/>
  <c r="H28" i="17"/>
  <c r="G29" i="17"/>
  <c r="G26" i="17"/>
  <c r="D28" i="17"/>
  <c r="I28" i="17"/>
  <c r="H29" i="17"/>
  <c r="D29" i="17"/>
  <c r="I29" i="17"/>
</calcChain>
</file>

<file path=xl/sharedStrings.xml><?xml version="1.0" encoding="utf-8"?>
<sst xmlns="http://schemas.openxmlformats.org/spreadsheetml/2006/main" count="69" uniqueCount="28">
  <si>
    <t>(単位：人)</t>
    <rPh sb="1" eb="3">
      <t>タンイ</t>
    </rPh>
    <rPh sb="4" eb="5">
      <t>ニン</t>
    </rPh>
    <phoneticPr fontId="6"/>
  </si>
  <si>
    <t>転入元</t>
    <rPh sb="0" eb="2">
      <t>テンニュウ</t>
    </rPh>
    <rPh sb="2" eb="3">
      <t>モト</t>
    </rPh>
    <phoneticPr fontId="6"/>
  </si>
  <si>
    <t>計</t>
    <rPh sb="0" eb="1">
      <t>ケイ</t>
    </rPh>
    <phoneticPr fontId="6"/>
  </si>
  <si>
    <t>会社</t>
    <rPh sb="0" eb="2">
      <t>カイシャ</t>
    </rPh>
    <phoneticPr fontId="6"/>
  </si>
  <si>
    <t xml:space="preserve">
うち親子会社</t>
    <rPh sb="3" eb="5">
      <t>オヤコ</t>
    </rPh>
    <rPh sb="5" eb="7">
      <t>カイシャ</t>
    </rPh>
    <phoneticPr fontId="6"/>
  </si>
  <si>
    <t>非営利団体</t>
    <rPh sb="0" eb="3">
      <t>ヒエイリ</t>
    </rPh>
    <rPh sb="3" eb="5">
      <t>ダンタイ</t>
    </rPh>
    <phoneticPr fontId="6"/>
  </si>
  <si>
    <t>公的機関</t>
    <rPh sb="0" eb="1">
      <t>オオヤケ</t>
    </rPh>
    <rPh sb="1" eb="2">
      <t>マト</t>
    </rPh>
    <rPh sb="2" eb="3">
      <t>キ</t>
    </rPh>
    <rPh sb="3" eb="4">
      <t>セキ</t>
    </rPh>
    <phoneticPr fontId="6"/>
  </si>
  <si>
    <t>大学等</t>
    <rPh sb="0" eb="2">
      <t>ダイガク</t>
    </rPh>
    <rPh sb="2" eb="3">
      <t>トウ</t>
    </rPh>
    <phoneticPr fontId="6"/>
  </si>
  <si>
    <t>その他</t>
    <rPh sb="2" eb="3">
      <t>タ</t>
    </rPh>
    <phoneticPr fontId="6"/>
  </si>
  <si>
    <t>転入先</t>
    <rPh sb="0" eb="3">
      <t>テンニュウサキ</t>
    </rPh>
    <phoneticPr fontId="6"/>
  </si>
  <si>
    <t>企業</t>
    <rPh sb="0" eb="2">
      <t>キギョウ</t>
    </rPh>
    <phoneticPr fontId="6"/>
  </si>
  <si>
    <t>-</t>
    <phoneticPr fontId="6"/>
  </si>
  <si>
    <t>大学等</t>
    <rPh sb="0" eb="3">
      <t>ダイガクトウ</t>
    </rPh>
    <phoneticPr fontId="6"/>
  </si>
  <si>
    <t>-</t>
    <phoneticPr fontId="6"/>
  </si>
  <si>
    <t>(単位：％)</t>
    <rPh sb="1" eb="3">
      <t>タンイ</t>
    </rPh>
    <phoneticPr fontId="6"/>
  </si>
  <si>
    <t>2)「その他」とは、外国の組織から転入した者の他、自営業の者、無職の者（1年以上）を指す。</t>
    <rPh sb="5" eb="6">
      <t>タ</t>
    </rPh>
    <rPh sb="10" eb="12">
      <t>ガイコク</t>
    </rPh>
    <rPh sb="13" eb="15">
      <t>ソシキ</t>
    </rPh>
    <rPh sb="17" eb="19">
      <t>テンニュウ</t>
    </rPh>
    <rPh sb="21" eb="22">
      <t>シャ</t>
    </rPh>
    <rPh sb="23" eb="24">
      <t>ホカ</t>
    </rPh>
    <rPh sb="25" eb="28">
      <t>ジエイギョウ</t>
    </rPh>
    <rPh sb="29" eb="30">
      <t>シャ</t>
    </rPh>
    <rPh sb="31" eb="33">
      <t>ムショク</t>
    </rPh>
    <rPh sb="34" eb="35">
      <t>シャ</t>
    </rPh>
    <rPh sb="37" eb="38">
      <t>ネン</t>
    </rPh>
    <rPh sb="38" eb="40">
      <t>イジョウ</t>
    </rPh>
    <rPh sb="42" eb="43">
      <t>サ</t>
    </rPh>
    <phoneticPr fontId="3"/>
  </si>
  <si>
    <t>資料：総務省、「科学技術研究調査報告」</t>
  </si>
  <si>
    <t>(A)実数</t>
    <rPh sb="3" eb="5">
      <t>ジッスウ</t>
    </rPh>
    <phoneticPr fontId="6"/>
  </si>
  <si>
    <t>表2-1-18部門間における転入研究者の流れ</t>
    <rPh sb="0" eb="1">
      <t>ヒョウ</t>
    </rPh>
    <phoneticPr fontId="6"/>
  </si>
  <si>
    <t>(B)割合：転入先を100％とした場合</t>
    <rPh sb="3" eb="5">
      <t>ワリアイ</t>
    </rPh>
    <rPh sb="6" eb="9">
      <t>テンニュウサキ</t>
    </rPh>
    <rPh sb="17" eb="19">
      <t>バアイ</t>
    </rPh>
    <phoneticPr fontId="6"/>
  </si>
  <si>
    <t>(C)割合：転入元を100％とした場合</t>
    <rPh sb="3" eb="5">
      <t>ワリアイ</t>
    </rPh>
    <rPh sb="6" eb="8">
      <t>テンニュウ</t>
    </rPh>
    <rPh sb="8" eb="9">
      <t>モト</t>
    </rPh>
    <rPh sb="17" eb="19">
      <t>バアイ</t>
    </rPh>
    <phoneticPr fontId="6"/>
  </si>
  <si>
    <t>4)四捨五入の関係上、合計が100％にならない場合がある。</t>
    <phoneticPr fontId="6"/>
  </si>
  <si>
    <t>注：１）「会社」（「うち親子会社」を含む）、「非営利団体」、「公的機関」、「大学等」は、国内の組織。</t>
    <rPh sb="5" eb="7">
      <t>カイシャ</t>
    </rPh>
    <rPh sb="12" eb="14">
      <t>オヤコ</t>
    </rPh>
    <rPh sb="14" eb="16">
      <t>カイシャ</t>
    </rPh>
    <rPh sb="18" eb="19">
      <t>フク</t>
    </rPh>
    <rPh sb="23" eb="26">
      <t>ヒエイリ</t>
    </rPh>
    <rPh sb="26" eb="28">
      <t>ダンタイ</t>
    </rPh>
    <rPh sb="31" eb="33">
      <t>コウテキ</t>
    </rPh>
    <rPh sb="33" eb="35">
      <t>キカン</t>
    </rPh>
    <rPh sb="38" eb="41">
      <t>ダイガクトウ</t>
    </rPh>
    <rPh sb="44" eb="46">
      <t>コクナイ</t>
    </rPh>
    <rPh sb="47" eb="49">
      <t>ソシキ</t>
    </rPh>
    <phoneticPr fontId="3"/>
  </si>
  <si>
    <t>2017年</t>
    <phoneticPr fontId="6"/>
  </si>
  <si>
    <t>-</t>
    <phoneticPr fontId="6"/>
  </si>
  <si>
    <t>うち博士号取得者</t>
    <rPh sb="2" eb="5">
      <t>ハクシゴウ</t>
    </rPh>
    <rPh sb="5" eb="8">
      <t>シュトクシャ</t>
    </rPh>
    <phoneticPr fontId="6"/>
  </si>
  <si>
    <t>5)大学等の転入者における博士号取得者の数値はない。</t>
    <phoneticPr fontId="6"/>
  </si>
  <si>
    <t>3)2017年の各部門における研究者数（HC）は、企業：547,344人、公的機関：34,235人、大学等：326,233人、非営利団体：9,913人である。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</si>
</sst>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#,##0_ ;[Red]\-#,##0\ "/>
    <numFmt numFmtId="177" formatCode="###,###,##0;&quot;-&quot;##,###,##0"/>
    <numFmt numFmtId="178" formatCode="#,##0.0_ "/>
    <numFmt numFmtId="179" formatCode="0.0%"/>
    <numFmt numFmtId="180" formatCode="0_)"/>
    <numFmt numFmtId="181" formatCode="#,##0.0_ ;[Red]\-#,##0.0\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8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40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5"/>
    <xf numFmtId="0" fontId="10" fillId="0" borderId="0"/>
    <xf numFmtId="0" fontId="11" fillId="0" borderId="0"/>
    <xf numFmtId="180" fontId="12" fillId="0" borderId="0"/>
    <xf numFmtId="9" fontId="10" fillId="0" borderId="0" applyFont="0" applyFill="0" applyBorder="0" applyAlignment="0" applyProtection="0"/>
    <xf numFmtId="0" fontId="10" fillId="0" borderId="0">
      <alignment horizontal="left"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  <xf numFmtId="40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9" fillId="0" borderId="0"/>
    <xf numFmtId="0" fontId="10" fillId="0" borderId="0"/>
    <xf numFmtId="0" fontId="17" fillId="0" borderId="0">
      <alignment horizontal="left" wrapText="1"/>
    </xf>
    <xf numFmtId="0" fontId="2" fillId="0" borderId="0">
      <alignment vertical="center"/>
    </xf>
    <xf numFmtId="0" fontId="4" fillId="0" borderId="0">
      <alignment horizontal="left" wrapText="1"/>
    </xf>
    <xf numFmtId="0" fontId="2" fillId="0" borderId="0">
      <alignment vertical="center"/>
    </xf>
    <xf numFmtId="0" fontId="13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>
      <alignment vertical="center"/>
    </xf>
    <xf numFmtId="0" fontId="10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5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4" applyFo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 shrinkToFit="1"/>
    </xf>
    <xf numFmtId="176" fontId="0" fillId="0" borderId="2" xfId="1" quotePrefix="1" applyNumberFormat="1" applyFont="1" applyFill="1" applyBorder="1" applyAlignment="1">
      <alignment horizontal="right" vertical="center" shrinkToFit="1"/>
    </xf>
    <xf numFmtId="176" fontId="0" fillId="0" borderId="2" xfId="1" applyNumberFormat="1" applyFont="1" applyBorder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  <xf numFmtId="176" fontId="0" fillId="0" borderId="0" xfId="1" quotePrefix="1" applyNumberFormat="1" applyFont="1" applyFill="1" applyBorder="1" applyAlignment="1">
      <alignment horizontal="right" vertical="center" shrinkToFit="1"/>
    </xf>
    <xf numFmtId="176" fontId="0" fillId="0" borderId="0" xfId="1" applyNumberFormat="1" applyFont="1" applyFill="1" applyBorder="1" applyAlignment="1">
      <alignment horizontal="right" vertical="center" shrinkToFit="1"/>
    </xf>
    <xf numFmtId="176" fontId="0" fillId="0" borderId="4" xfId="1" quotePrefix="1" applyNumberFormat="1" applyFont="1" applyFill="1" applyBorder="1" applyAlignment="1">
      <alignment horizontal="right" vertical="center" shrinkToFit="1"/>
    </xf>
    <xf numFmtId="176" fontId="0" fillId="0" borderId="4" xfId="1" applyNumberFormat="1" applyFont="1" applyFill="1" applyBorder="1" applyAlignment="1">
      <alignment horizontal="right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181" fontId="0" fillId="0" borderId="2" xfId="1" quotePrefix="1" applyNumberFormat="1" applyFont="1" applyFill="1" applyBorder="1" applyAlignment="1">
      <alignment horizontal="right" vertical="center" shrinkToFit="1"/>
    </xf>
    <xf numFmtId="181" fontId="0" fillId="0" borderId="2" xfId="1" applyNumberFormat="1" applyFont="1" applyBorder="1" applyAlignment="1">
      <alignment vertical="center" shrinkToFit="1"/>
    </xf>
    <xf numFmtId="181" fontId="0" fillId="0" borderId="0" xfId="1" applyNumberFormat="1" applyFont="1" applyBorder="1" applyAlignment="1">
      <alignment vertical="center" shrinkToFit="1"/>
    </xf>
    <xf numFmtId="181" fontId="0" fillId="0" borderId="0" xfId="1" quotePrefix="1" applyNumberFormat="1" applyFont="1" applyFill="1" applyBorder="1" applyAlignment="1">
      <alignment horizontal="right" vertical="center" shrinkToFit="1"/>
    </xf>
    <xf numFmtId="181" fontId="0" fillId="0" borderId="0" xfId="1" applyNumberFormat="1" applyFont="1" applyFill="1" applyBorder="1" applyAlignment="1">
      <alignment horizontal="right" vertical="center" shrinkToFit="1"/>
    </xf>
    <xf numFmtId="181" fontId="0" fillId="0" borderId="4" xfId="1" quotePrefix="1" applyNumberFormat="1" applyFont="1" applyFill="1" applyBorder="1" applyAlignment="1">
      <alignment horizontal="right" vertical="center" shrinkToFit="1"/>
    </xf>
    <xf numFmtId="181" fontId="0" fillId="0" borderId="4" xfId="1" applyNumberFormat="1" applyFont="1" applyFill="1" applyBorder="1" applyAlignment="1">
      <alignment horizontal="right" vertical="center" shrinkToFit="1"/>
    </xf>
    <xf numFmtId="181" fontId="0" fillId="0" borderId="4" xfId="1" applyNumberFormat="1" applyFont="1" applyBorder="1" applyAlignment="1">
      <alignment vertical="center" shrinkToFit="1"/>
    </xf>
    <xf numFmtId="178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81" fontId="0" fillId="0" borderId="3" xfId="1" quotePrefix="1" applyNumberFormat="1" applyFont="1" applyFill="1" applyBorder="1" applyAlignment="1">
      <alignment horizontal="right" vertical="center" shrinkToFit="1"/>
    </xf>
    <xf numFmtId="181" fontId="0" fillId="0" borderId="3" xfId="1" applyNumberFormat="1" applyFont="1" applyFill="1" applyBorder="1" applyAlignment="1">
      <alignment horizontal="right" vertical="center" shrinkToFit="1"/>
    </xf>
    <xf numFmtId="0" fontId="0" fillId="0" borderId="8" xfId="0" applyFont="1" applyBorder="1" applyAlignment="1">
      <alignment vertical="center"/>
    </xf>
    <xf numFmtId="176" fontId="0" fillId="0" borderId="4" xfId="1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vertical="center"/>
    </xf>
    <xf numFmtId="179" fontId="7" fillId="0" borderId="0" xfId="2" applyNumberFormat="1" applyFont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2" fillId="0" borderId="0" xfId="3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0" fontId="0" fillId="0" borderId="0" xfId="0" applyFont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</cellXfs>
  <cellStyles count="50">
    <cellStyle name="Comma [0] 2" xfId="47"/>
    <cellStyle name="Comma 2" xfId="9"/>
    <cellStyle name="Encadr" xfId="10"/>
    <cellStyle name="Hyperlink_Ch3-excel version" xfId="48"/>
    <cellStyle name="Normal 2" xfId="11"/>
    <cellStyle name="Normal 2 3" xfId="12"/>
    <cellStyle name="Normal_01A-G_NC" xfId="13"/>
    <cellStyle name="Percent 2" xfId="14"/>
    <cellStyle name="Style 1" xfId="15"/>
    <cellStyle name="パーセント" xfId="2" builtinId="5"/>
    <cellStyle name="パーセント 2" xfId="16"/>
    <cellStyle name="パーセント 3" xfId="17"/>
    <cellStyle name="パーセント 4" xfId="18"/>
    <cellStyle name="パーセント 5" xfId="6"/>
    <cellStyle name="ハイパーリンク 2" xfId="19"/>
    <cellStyle name="ハイパーリンク 3" xfId="20"/>
    <cellStyle name="ハイパーリンク 4" xfId="21"/>
    <cellStyle name="メモ 2" xfId="22"/>
    <cellStyle name="桁区切り" xfId="1" builtinId="6"/>
    <cellStyle name="桁区切り [0.00] 2" xfId="23"/>
    <cellStyle name="桁区切り [0.00] 2 2" xfId="24"/>
    <cellStyle name="桁区切り [0.00] 3" xfId="8"/>
    <cellStyle name="桁区切り 2" xfId="25"/>
    <cellStyle name="桁区切り 3" xfId="26"/>
    <cellStyle name="桁区切り 4" xfId="27"/>
    <cellStyle name="桁区切り 5" xfId="28"/>
    <cellStyle name="桁区切り 5 2" xfId="29"/>
    <cellStyle name="桁区切り 6" xfId="5"/>
    <cellStyle name="標準" xfId="0" builtinId="0"/>
    <cellStyle name="標準 10" xfId="30"/>
    <cellStyle name="標準 11" xfId="4"/>
    <cellStyle name="標準 2" xfId="7"/>
    <cellStyle name="標準 2 2" xfId="31"/>
    <cellStyle name="標準 2 2 2" xfId="32"/>
    <cellStyle name="標準 2 3" xfId="33"/>
    <cellStyle name="標準 2 4" xfId="34"/>
    <cellStyle name="標準 3" xfId="35"/>
    <cellStyle name="標準 3 2" xfId="36"/>
    <cellStyle name="標準 3 3" xfId="37"/>
    <cellStyle name="標準 4" xfId="38"/>
    <cellStyle name="標準 4 2" xfId="39"/>
    <cellStyle name="標準 5" xfId="40"/>
    <cellStyle name="標準 5 2" xfId="3"/>
    <cellStyle name="標準 6" xfId="41"/>
    <cellStyle name="標準 6 2" xfId="42"/>
    <cellStyle name="標準 6 3" xfId="43"/>
    <cellStyle name="標準 7" xfId="44"/>
    <cellStyle name="標準 8" xfId="45"/>
    <cellStyle name="標準 9" xfId="46"/>
    <cellStyle name="未定義" xfId="4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3"/>
  </cols>
  <sheetData/>
  <phoneticPr fontId="6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/>
  </sheetViews>
  <sheetFormatPr defaultRowHeight="12"/>
  <cols>
    <col min="1" max="1" width="2.625" style="2" customWidth="1"/>
    <col min="2" max="2" width="3.625" style="2" customWidth="1"/>
    <col min="3" max="3" width="11.25" style="2" bestFit="1" customWidth="1"/>
    <col min="4" max="10" width="10.625" style="2" customWidth="1"/>
    <col min="11" max="11" width="11.375" style="2" customWidth="1"/>
    <col min="12" max="16384" width="9" style="2"/>
  </cols>
  <sheetData>
    <row r="1" spans="2:11" ht="14.25">
      <c r="B1" s="1" t="s">
        <v>18</v>
      </c>
      <c r="K1" s="3"/>
    </row>
    <row r="2" spans="2:11">
      <c r="K2" s="3"/>
    </row>
    <row r="3" spans="2:11" s="4" customFormat="1" ht="13.5">
      <c r="B3" s="4" t="s">
        <v>17</v>
      </c>
    </row>
    <row r="4" spans="2:11" s="4" customFormat="1" ht="13.5">
      <c r="K4" s="5" t="s">
        <v>0</v>
      </c>
    </row>
    <row r="5" spans="2:11" s="4" customFormat="1" ht="13.5">
      <c r="B5" s="49" t="s">
        <v>23</v>
      </c>
      <c r="C5" s="49"/>
      <c r="D5" s="12" t="s">
        <v>1</v>
      </c>
      <c r="E5" s="12"/>
      <c r="F5" s="12"/>
      <c r="G5" s="12"/>
      <c r="H5" s="12"/>
      <c r="I5" s="12"/>
      <c r="J5" s="51" t="s">
        <v>2</v>
      </c>
      <c r="K5" s="35"/>
    </row>
    <row r="6" spans="2:11" s="4" customFormat="1" ht="13.5">
      <c r="B6" s="50"/>
      <c r="C6" s="50"/>
      <c r="D6" s="40" t="s">
        <v>3</v>
      </c>
      <c r="E6" s="40" t="s">
        <v>4</v>
      </c>
      <c r="F6" s="40" t="s">
        <v>6</v>
      </c>
      <c r="G6" s="40" t="s">
        <v>7</v>
      </c>
      <c r="H6" s="40" t="s">
        <v>5</v>
      </c>
      <c r="I6" s="40" t="s">
        <v>8</v>
      </c>
      <c r="J6" s="52"/>
      <c r="K6" s="39" t="s">
        <v>25</v>
      </c>
    </row>
    <row r="7" spans="2:11" s="4" customFormat="1" ht="13.5">
      <c r="B7" s="46" t="s">
        <v>9</v>
      </c>
      <c r="C7" s="10" t="s">
        <v>10</v>
      </c>
      <c r="D7" s="13">
        <v>13244</v>
      </c>
      <c r="E7" s="14">
        <v>4879</v>
      </c>
      <c r="F7" s="13">
        <v>60</v>
      </c>
      <c r="G7" s="14">
        <v>158</v>
      </c>
      <c r="H7" s="13">
        <v>34</v>
      </c>
      <c r="I7" s="13">
        <v>610</v>
      </c>
      <c r="J7" s="15">
        <v>14106</v>
      </c>
      <c r="K7" s="15">
        <v>549</v>
      </c>
    </row>
    <row r="8" spans="2:11" s="4" customFormat="1" ht="13.5">
      <c r="B8" s="47"/>
      <c r="C8" s="10" t="s">
        <v>5</v>
      </c>
      <c r="D8" s="16">
        <v>497</v>
      </c>
      <c r="E8" s="17" t="s">
        <v>11</v>
      </c>
      <c r="F8" s="15">
        <v>128</v>
      </c>
      <c r="G8" s="16">
        <v>109</v>
      </c>
      <c r="H8" s="15">
        <v>67</v>
      </c>
      <c r="I8" s="16">
        <v>65</v>
      </c>
      <c r="J8" s="15">
        <v>866</v>
      </c>
      <c r="K8" s="15">
        <v>227</v>
      </c>
    </row>
    <row r="9" spans="2:11" s="4" customFormat="1" ht="13.5">
      <c r="B9" s="47"/>
      <c r="C9" s="10" t="s">
        <v>6</v>
      </c>
      <c r="D9" s="16">
        <v>185</v>
      </c>
      <c r="E9" s="17" t="s">
        <v>11</v>
      </c>
      <c r="F9" s="15">
        <v>1781</v>
      </c>
      <c r="G9" s="16">
        <v>474</v>
      </c>
      <c r="H9" s="15">
        <v>60</v>
      </c>
      <c r="I9" s="16">
        <v>268</v>
      </c>
      <c r="J9" s="15">
        <v>2768</v>
      </c>
      <c r="K9" s="15">
        <v>830</v>
      </c>
    </row>
    <row r="10" spans="2:11" s="4" customFormat="1" ht="13.5">
      <c r="B10" s="47"/>
      <c r="C10" s="11" t="s">
        <v>12</v>
      </c>
      <c r="D10" s="18">
        <v>1378</v>
      </c>
      <c r="E10" s="19" t="s">
        <v>11</v>
      </c>
      <c r="F10" s="20">
        <v>4370</v>
      </c>
      <c r="G10" s="18">
        <v>8292</v>
      </c>
      <c r="H10" s="20">
        <v>3124</v>
      </c>
      <c r="I10" s="18">
        <v>2760</v>
      </c>
      <c r="J10" s="20">
        <v>19924</v>
      </c>
      <c r="K10" s="36" t="s">
        <v>24</v>
      </c>
    </row>
    <row r="11" spans="2:11" s="4" customFormat="1" ht="13.5">
      <c r="B11" s="48"/>
      <c r="C11" s="41" t="s">
        <v>2</v>
      </c>
      <c r="D11" s="20">
        <f>SUM(D7:D10)</f>
        <v>15304</v>
      </c>
      <c r="E11" s="20">
        <f t="shared" ref="E11:J11" si="0">SUM(E7:E10)</f>
        <v>4879</v>
      </c>
      <c r="F11" s="20">
        <f t="shared" si="0"/>
        <v>6339</v>
      </c>
      <c r="G11" s="20">
        <f t="shared" si="0"/>
        <v>9033</v>
      </c>
      <c r="H11" s="20">
        <f>SUM(H7:H10)</f>
        <v>3285</v>
      </c>
      <c r="I11" s="20">
        <f t="shared" si="0"/>
        <v>3703</v>
      </c>
      <c r="J11" s="20">
        <f t="shared" si="0"/>
        <v>37664</v>
      </c>
      <c r="K11" s="20">
        <v>1606</v>
      </c>
    </row>
    <row r="12" spans="2:11" s="4" customFormat="1" ht="13.5">
      <c r="B12" s="42"/>
      <c r="C12" s="8"/>
      <c r="D12" s="15"/>
      <c r="E12" s="15"/>
      <c r="F12" s="15"/>
      <c r="G12" s="15"/>
      <c r="H12" s="15"/>
      <c r="I12" s="15"/>
      <c r="J12" s="21"/>
      <c r="K12" s="6"/>
    </row>
    <row r="13" spans="2:11" s="4" customFormat="1" ht="13.5">
      <c r="B13" s="4" t="s">
        <v>19</v>
      </c>
      <c r="D13" s="21"/>
      <c r="E13" s="21"/>
      <c r="F13" s="21"/>
      <c r="G13" s="21"/>
      <c r="H13" s="21"/>
      <c r="I13" s="21"/>
      <c r="J13" s="21"/>
    </row>
    <row r="14" spans="2:11" s="4" customFormat="1" ht="13.5">
      <c r="D14" s="21"/>
      <c r="E14" s="21"/>
      <c r="F14" s="21"/>
      <c r="G14" s="21"/>
      <c r="H14" s="21"/>
      <c r="I14" s="21"/>
      <c r="K14" s="22" t="s">
        <v>14</v>
      </c>
    </row>
    <row r="15" spans="2:11" s="4" customFormat="1" ht="13.5">
      <c r="B15" s="49" t="str">
        <f>$B$5</f>
        <v>2017年</v>
      </c>
      <c r="C15" s="49"/>
      <c r="D15" s="12" t="s">
        <v>1</v>
      </c>
      <c r="E15" s="12"/>
      <c r="F15" s="12"/>
      <c r="G15" s="12"/>
      <c r="H15" s="12"/>
      <c r="I15" s="12"/>
      <c r="J15" s="51" t="s">
        <v>2</v>
      </c>
      <c r="K15" s="35"/>
    </row>
    <row r="16" spans="2:11" s="4" customFormat="1" ht="13.5">
      <c r="B16" s="50"/>
      <c r="C16" s="50"/>
      <c r="D16" s="40" t="s">
        <v>3</v>
      </c>
      <c r="E16" s="40" t="s">
        <v>4</v>
      </c>
      <c r="F16" s="40" t="s">
        <v>6</v>
      </c>
      <c r="G16" s="40" t="s">
        <v>7</v>
      </c>
      <c r="H16" s="40" t="s">
        <v>5</v>
      </c>
      <c r="I16" s="40" t="s">
        <v>8</v>
      </c>
      <c r="J16" s="52"/>
      <c r="K16" s="39" t="s">
        <v>25</v>
      </c>
    </row>
    <row r="17" spans="1:17" s="4" customFormat="1" ht="13.5">
      <c r="B17" s="46" t="s">
        <v>9</v>
      </c>
      <c r="C17" s="10" t="s">
        <v>10</v>
      </c>
      <c r="D17" s="23">
        <f t="shared" ref="D17:J20" si="1">D7/$J7*100</f>
        <v>93.889125194952499</v>
      </c>
      <c r="E17" s="24">
        <f t="shared" si="1"/>
        <v>34.588118531121509</v>
      </c>
      <c r="F17" s="23">
        <f t="shared" si="1"/>
        <v>0.42535091450446622</v>
      </c>
      <c r="G17" s="24">
        <f t="shared" si="1"/>
        <v>1.1200907415284278</v>
      </c>
      <c r="H17" s="23">
        <f t="shared" si="1"/>
        <v>0.24103218488586417</v>
      </c>
      <c r="I17" s="23">
        <f t="shared" si="1"/>
        <v>4.3244009641287402</v>
      </c>
      <c r="J17" s="25">
        <f t="shared" si="1"/>
        <v>100</v>
      </c>
      <c r="K17" s="25">
        <f>K7/J7*100</f>
        <v>3.8919608677158655</v>
      </c>
      <c r="L17" s="37"/>
      <c r="M17" s="37"/>
      <c r="N17" s="37"/>
      <c r="O17" s="37"/>
      <c r="P17" s="37"/>
      <c r="Q17" s="37"/>
    </row>
    <row r="18" spans="1:17" s="4" customFormat="1" ht="13.5">
      <c r="B18" s="53"/>
      <c r="C18" s="10" t="s">
        <v>5</v>
      </c>
      <c r="D18" s="26">
        <f>D8/$J8*100</f>
        <v>57.390300230946877</v>
      </c>
      <c r="E18" s="27" t="s">
        <v>13</v>
      </c>
      <c r="F18" s="25">
        <f t="shared" si="1"/>
        <v>14.780600461893764</v>
      </c>
      <c r="G18" s="26">
        <f t="shared" si="1"/>
        <v>12.58660508083141</v>
      </c>
      <c r="H18" s="25">
        <f>H8/$J8*100</f>
        <v>7.7367205542725177</v>
      </c>
      <c r="I18" s="26">
        <f t="shared" si="1"/>
        <v>7.5057736720554269</v>
      </c>
      <c r="J18" s="25">
        <f t="shared" si="1"/>
        <v>100</v>
      </c>
      <c r="K18" s="25">
        <f t="shared" ref="K18:K19" si="2">K8/J8*100</f>
        <v>26.212471131639724</v>
      </c>
      <c r="L18" s="37"/>
      <c r="M18" s="37"/>
      <c r="N18" s="37"/>
      <c r="O18" s="37"/>
      <c r="P18" s="37"/>
      <c r="Q18" s="37"/>
    </row>
    <row r="19" spans="1:17" s="4" customFormat="1" ht="13.5">
      <c r="B19" s="53"/>
      <c r="C19" s="10" t="s">
        <v>6</v>
      </c>
      <c r="D19" s="26">
        <f>D9/$J9*100</f>
        <v>6.6835260115606934</v>
      </c>
      <c r="E19" s="27" t="s">
        <v>13</v>
      </c>
      <c r="F19" s="25">
        <f t="shared" si="1"/>
        <v>64.342485549132945</v>
      </c>
      <c r="G19" s="26">
        <f t="shared" si="1"/>
        <v>17.124277456647398</v>
      </c>
      <c r="H19" s="25">
        <f>H9/$J9*100</f>
        <v>2.1676300578034682</v>
      </c>
      <c r="I19" s="26">
        <f t="shared" si="1"/>
        <v>9.6820809248554909</v>
      </c>
      <c r="J19" s="25">
        <f t="shared" si="1"/>
        <v>100</v>
      </c>
      <c r="K19" s="25">
        <f t="shared" si="2"/>
        <v>29.985549132947973</v>
      </c>
      <c r="L19" s="37"/>
      <c r="M19" s="37"/>
      <c r="N19" s="37"/>
      <c r="O19" s="37"/>
      <c r="P19" s="37"/>
      <c r="Q19" s="37"/>
    </row>
    <row r="20" spans="1:17" s="4" customFormat="1" ht="13.5">
      <c r="B20" s="54"/>
      <c r="C20" s="11" t="s">
        <v>12</v>
      </c>
      <c r="D20" s="28">
        <f>D10/$J10*100</f>
        <v>6.9162818711102192</v>
      </c>
      <c r="E20" s="29" t="s">
        <v>13</v>
      </c>
      <c r="F20" s="30">
        <f t="shared" si="1"/>
        <v>21.9333467175266</v>
      </c>
      <c r="G20" s="28">
        <f t="shared" si="1"/>
        <v>41.618148966071075</v>
      </c>
      <c r="H20" s="30">
        <f>H10/$J10*100</f>
        <v>15.679582413170046</v>
      </c>
      <c r="I20" s="28">
        <f t="shared" si="1"/>
        <v>13.852640032122062</v>
      </c>
      <c r="J20" s="30">
        <f>J10/$J10*100</f>
        <v>100</v>
      </c>
      <c r="K20" s="36" t="s">
        <v>24</v>
      </c>
      <c r="L20" s="37"/>
      <c r="M20" s="37"/>
      <c r="N20" s="37"/>
      <c r="O20" s="37"/>
      <c r="P20" s="37"/>
      <c r="Q20" s="37"/>
    </row>
    <row r="21" spans="1:17" ht="13.5">
      <c r="B21" s="4"/>
      <c r="C21" s="4"/>
      <c r="D21" s="31"/>
      <c r="E21" s="31"/>
      <c r="F21" s="31"/>
      <c r="G21" s="31"/>
      <c r="H21" s="31"/>
      <c r="I21" s="31"/>
      <c r="J21" s="32"/>
      <c r="K21" s="32"/>
    </row>
    <row r="22" spans="1:17" ht="13.5">
      <c r="B22" s="4" t="s">
        <v>20</v>
      </c>
      <c r="C22" s="4"/>
      <c r="D22" s="32"/>
      <c r="E22" s="32"/>
      <c r="F22" s="32"/>
      <c r="G22" s="32"/>
      <c r="H22" s="32"/>
      <c r="I22" s="32"/>
      <c r="J22" s="32"/>
    </row>
    <row r="23" spans="1:17" ht="13.5">
      <c r="B23" s="4"/>
      <c r="C23" s="4"/>
      <c r="D23" s="21"/>
      <c r="E23" s="21"/>
      <c r="F23" s="21"/>
      <c r="G23" s="21"/>
      <c r="H23" s="21"/>
      <c r="I23" s="22" t="s">
        <v>14</v>
      </c>
      <c r="J23" s="32"/>
    </row>
    <row r="24" spans="1:17" ht="13.5">
      <c r="B24" s="44" t="str">
        <f>$B$5</f>
        <v>2017年</v>
      </c>
      <c r="C24" s="44"/>
      <c r="D24" s="12" t="s">
        <v>1</v>
      </c>
      <c r="E24" s="12"/>
      <c r="F24" s="12"/>
      <c r="G24" s="12"/>
      <c r="H24" s="12"/>
      <c r="I24" s="12"/>
      <c r="J24" s="32"/>
    </row>
    <row r="25" spans="1:17" ht="13.5">
      <c r="B25" s="45"/>
      <c r="C25" s="45"/>
      <c r="D25" s="40" t="s">
        <v>3</v>
      </c>
      <c r="E25" s="40" t="s">
        <v>4</v>
      </c>
      <c r="F25" s="40" t="s">
        <v>6</v>
      </c>
      <c r="G25" s="40" t="s">
        <v>7</v>
      </c>
      <c r="H25" s="40" t="s">
        <v>5</v>
      </c>
      <c r="I25" s="40" t="s">
        <v>8</v>
      </c>
      <c r="J25" s="32"/>
    </row>
    <row r="26" spans="1:17" ht="13.5">
      <c r="B26" s="46" t="s">
        <v>9</v>
      </c>
      <c r="C26" s="10" t="s">
        <v>10</v>
      </c>
      <c r="D26" s="23">
        <f>D7/D$11*100</f>
        <v>86.539466806063771</v>
      </c>
      <c r="E26" s="27" t="s">
        <v>11</v>
      </c>
      <c r="F26" s="23">
        <f t="shared" ref="F26:I26" si="3">F7/F$11*100</f>
        <v>0.94652153336488398</v>
      </c>
      <c r="G26" s="23">
        <f t="shared" si="3"/>
        <v>1.7491420347614302</v>
      </c>
      <c r="H26" s="23">
        <f t="shared" si="3"/>
        <v>1.035007610350076</v>
      </c>
      <c r="I26" s="23">
        <f t="shared" si="3"/>
        <v>16.473129894679989</v>
      </c>
      <c r="J26" s="32"/>
      <c r="L26" s="38"/>
      <c r="M26" s="38"/>
      <c r="N26" s="38"/>
    </row>
    <row r="27" spans="1:17" ht="13.5">
      <c r="B27" s="47"/>
      <c r="C27" s="10" t="s">
        <v>5</v>
      </c>
      <c r="D27" s="26">
        <f t="shared" ref="D27:I30" si="4">D8/D$11*100</f>
        <v>3.2475169890224782</v>
      </c>
      <c r="E27" s="27" t="s">
        <v>11</v>
      </c>
      <c r="F27" s="26">
        <f t="shared" si="4"/>
        <v>2.0192459378450862</v>
      </c>
      <c r="G27" s="26">
        <f t="shared" si="4"/>
        <v>1.2066865936012399</v>
      </c>
      <c r="H27" s="26">
        <f t="shared" si="4"/>
        <v>2.0395738203957383</v>
      </c>
      <c r="I27" s="26">
        <f t="shared" si="4"/>
        <v>1.7553335133675396</v>
      </c>
      <c r="J27" s="32"/>
      <c r="L27" s="38"/>
      <c r="M27" s="38"/>
      <c r="N27" s="38"/>
    </row>
    <row r="28" spans="1:17" ht="13.5">
      <c r="B28" s="47"/>
      <c r="C28" s="10" t="s">
        <v>6</v>
      </c>
      <c r="D28" s="26">
        <f t="shared" si="4"/>
        <v>1.2088342916884476</v>
      </c>
      <c r="E28" s="27" t="s">
        <v>11</v>
      </c>
      <c r="F28" s="26">
        <f t="shared" si="4"/>
        <v>28.095914182047643</v>
      </c>
      <c r="G28" s="26">
        <f t="shared" si="4"/>
        <v>5.2474261042842913</v>
      </c>
      <c r="H28" s="26">
        <f t="shared" si="4"/>
        <v>1.8264840182648401</v>
      </c>
      <c r="I28" s="26">
        <f t="shared" si="4"/>
        <v>7.237375101269242</v>
      </c>
      <c r="J28" s="32"/>
      <c r="L28" s="38"/>
      <c r="M28" s="38"/>
      <c r="N28" s="38"/>
    </row>
    <row r="29" spans="1:17" ht="13.5">
      <c r="B29" s="47"/>
      <c r="C29" s="11" t="s">
        <v>12</v>
      </c>
      <c r="D29" s="28">
        <f t="shared" si="4"/>
        <v>9.0041819132253007</v>
      </c>
      <c r="E29" s="29" t="s">
        <v>11</v>
      </c>
      <c r="F29" s="28">
        <f t="shared" si="4"/>
        <v>68.938318346742392</v>
      </c>
      <c r="G29" s="28">
        <f t="shared" si="4"/>
        <v>91.796745267353046</v>
      </c>
      <c r="H29" s="28">
        <f t="shared" si="4"/>
        <v>95.098934550989341</v>
      </c>
      <c r="I29" s="28">
        <f t="shared" si="4"/>
        <v>74.534161490683232</v>
      </c>
      <c r="J29" s="32"/>
      <c r="L29" s="38"/>
      <c r="M29" s="38"/>
      <c r="N29" s="38"/>
    </row>
    <row r="30" spans="1:17" ht="13.5">
      <c r="B30" s="48"/>
      <c r="C30" s="41" t="s">
        <v>2</v>
      </c>
      <c r="D30" s="33">
        <f>D11/D$11*100</f>
        <v>100</v>
      </c>
      <c r="E30" s="34" t="s">
        <v>11</v>
      </c>
      <c r="F30" s="33">
        <f t="shared" si="4"/>
        <v>100</v>
      </c>
      <c r="G30" s="33">
        <f t="shared" si="4"/>
        <v>100</v>
      </c>
      <c r="H30" s="33">
        <f t="shared" si="4"/>
        <v>100</v>
      </c>
      <c r="I30" s="33">
        <f t="shared" si="4"/>
        <v>100</v>
      </c>
      <c r="J30" s="32"/>
      <c r="L30" s="38"/>
      <c r="M30" s="38"/>
      <c r="N30" s="38"/>
    </row>
    <row r="32" spans="1:17">
      <c r="A32" s="9" t="s">
        <v>22</v>
      </c>
      <c r="B32" s="9"/>
      <c r="C32" s="9"/>
    </row>
    <row r="33" spans="1:2">
      <c r="A33" s="9"/>
      <c r="B33" s="9" t="s">
        <v>15</v>
      </c>
    </row>
    <row r="34" spans="1:2">
      <c r="B34" s="7" t="s">
        <v>27</v>
      </c>
    </row>
    <row r="35" spans="1:2">
      <c r="B35" s="2" t="s">
        <v>21</v>
      </c>
    </row>
    <row r="36" spans="1:2">
      <c r="B36" s="2" t="s">
        <v>26</v>
      </c>
    </row>
    <row r="37" spans="1:2">
      <c r="A37" s="7" t="s">
        <v>16</v>
      </c>
    </row>
  </sheetData>
  <mergeCells count="8">
    <mergeCell ref="B24:C25"/>
    <mergeCell ref="B26:B30"/>
    <mergeCell ref="B5:C6"/>
    <mergeCell ref="J5:J6"/>
    <mergeCell ref="B7:B11"/>
    <mergeCell ref="B15:C16"/>
    <mergeCell ref="J15:J16"/>
    <mergeCell ref="B17:B20"/>
  </mergeCells>
  <phoneticPr fontId="6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表2-1-18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STI2018_2-1-18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2018-08-08T00:33:03Z</dcterms:modified>
</cp:coreProperties>
</file>