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240" windowWidth="18180" windowHeight="10350" tabRatio="728" activeTab="0"/>
  </bookViews>
  <sheets>
    <sheet name="A+B+C+D" sheetId="1" r:id="rId1"/>
    <sheet name="A" sheetId="2" r:id="rId2"/>
    <sheet name="B" sheetId="3" r:id="rId3"/>
    <sheet name="C2" sheetId="4" r:id="rId4"/>
    <sheet name="C1" sheetId="5" r:id="rId5"/>
    <sheet name="D1" sheetId="6" r:id="rId6"/>
    <sheet name="D2" sheetId="7" r:id="rId7"/>
  </sheets>
  <definedNames>
    <definedName name="_xlnm.Print_Area" localSheetId="4">'C1'!$A$1:$H$36</definedName>
    <definedName name="_xlnm.Print_Area" localSheetId="3">'C2'!$B$1:$I$35</definedName>
  </definedNames>
  <calcPr fullCalcOnLoad="1"/>
</workbook>
</file>

<file path=xl/comments6.xml><?xml version="1.0" encoding="utf-8"?>
<comments xmlns="http://schemas.openxmlformats.org/spreadsheetml/2006/main">
  <authors>
    <author>OECD.Stat</author>
  </authors>
  <commentList>
    <comment ref="I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J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K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L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M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N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O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P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Q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R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S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T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U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V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W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X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Y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Z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A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B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6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J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K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L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M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N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O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P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Q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R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S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T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U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V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W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X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Y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Z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A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B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7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J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K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L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M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N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O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P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Q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R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S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T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U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V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W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X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Y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Z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A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B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8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J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K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L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M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N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O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P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Q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R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S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T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U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V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W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X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Y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Z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A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B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9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AI9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J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K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L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M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N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O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P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Q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R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S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T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U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V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W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X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Y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Z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A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B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10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J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K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L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M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N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O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P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Q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R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S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T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U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V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W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X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Y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Z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A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B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11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J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K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L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M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N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O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P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Q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R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S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T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U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V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W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X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Y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Z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A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B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12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J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K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L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M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N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O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P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Q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R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S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T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U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V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W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X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Y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Z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A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B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13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AB14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14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14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14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14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14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14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14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AB15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15" authorId="0">
      <text>
        <r>
          <rPr>
            <sz val="9"/>
            <rFont val="ＭＳ Ｐゴシック"/>
            <family val="3"/>
          </rPr>
          <t>l: Overestimated or based on overestimated data, h: Federal or central government only</t>
        </r>
      </text>
    </comment>
    <comment ref="AD15" authorId="0">
      <text>
        <r>
          <rPr>
            <sz val="9"/>
            <rFont val="ＭＳ Ｐゴシック"/>
            <family val="3"/>
          </rPr>
          <t>l: Overestimated or based on overestimated data, h: Federal or central government only</t>
        </r>
      </text>
    </comment>
    <comment ref="AE15" authorId="0">
      <text>
        <r>
          <rPr>
            <sz val="9"/>
            <rFont val="ＭＳ Ｐゴシック"/>
            <family val="3"/>
          </rPr>
          <t>l: Overestimated or based on overestimated data, h: Federal or central government only</t>
        </r>
      </text>
    </comment>
    <comment ref="AF15" authorId="0">
      <text>
        <r>
          <rPr>
            <sz val="9"/>
            <rFont val="ＭＳ Ｐゴシック"/>
            <family val="3"/>
          </rPr>
          <t>a: Break in series with previous year for which data is available, h: Federal or central government only</t>
        </r>
      </text>
    </comment>
    <comment ref="AG15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15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15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AB1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1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1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1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1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1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16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AI16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J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K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L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M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N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O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P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Q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R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S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T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U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V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W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X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Y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Z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A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B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C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D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E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F17" authorId="0">
      <text>
        <r>
          <rPr>
            <sz val="9"/>
            <rFont val="ＭＳ Ｐゴシック"/>
            <family val="3"/>
          </rPr>
          <t>a: Break in series with previous year for which data is available, h: Federal or central government only</t>
        </r>
      </text>
    </comment>
    <comment ref="AG1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1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17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J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K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L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M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N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O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P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Q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R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S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T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U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V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W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X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Y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Z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A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B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18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J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K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L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M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N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O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P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Q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R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S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T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U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V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W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X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Y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Z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AA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AB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AC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AD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AE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AF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AG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AH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AI19" authorId="0">
      <text>
        <r>
          <rPr>
            <sz val="9"/>
            <rFont val="ＭＳ Ｐゴシック"/>
            <family val="3"/>
          </rPr>
          <t>m: Underestimated or based on underestimated data, p: Provisional, h: Federal or central government only</t>
        </r>
      </text>
    </comment>
    <comment ref="I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J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K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L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M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N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O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P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Q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R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S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T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U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V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W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X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Y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Z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A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B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C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D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E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F2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2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2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20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</commentList>
</comments>
</file>

<file path=xl/comments7.xml><?xml version="1.0" encoding="utf-8"?>
<comments xmlns="http://schemas.openxmlformats.org/spreadsheetml/2006/main">
  <authors>
    <author>OECD.Stat</author>
  </authors>
  <commentList>
    <comment ref="I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J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K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L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M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N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O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P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Q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R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S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T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U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V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W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X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Y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Z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A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B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6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J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K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L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M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N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O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P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Q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R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S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T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U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V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W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X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Y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Z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A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B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7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J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K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L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M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N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O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P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Q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R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S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T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U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V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W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X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Y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Z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A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B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8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J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K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L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M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N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O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P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Q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R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S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T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U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V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W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X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Y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Z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A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B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9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9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AI9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J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K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L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M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N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O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P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Q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R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S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T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U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V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W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X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Y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Z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A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B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1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10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J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K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L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M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N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O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P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Q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R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S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T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U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V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W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X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Y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Z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A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B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11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11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J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K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L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M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N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O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P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Q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R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S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T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U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V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W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X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Y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Z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A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B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12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12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J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K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L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M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N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O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P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Q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R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S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T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U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V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W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X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Y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Z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A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B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13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13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AB14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14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14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14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14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14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14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14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AB15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15" authorId="0">
      <text>
        <r>
          <rPr>
            <sz val="9"/>
            <rFont val="ＭＳ Ｐゴシック"/>
            <family val="3"/>
          </rPr>
          <t>l: Overestimated or based on overestimated data, h: Federal or central government only</t>
        </r>
      </text>
    </comment>
    <comment ref="AD15" authorId="0">
      <text>
        <r>
          <rPr>
            <sz val="9"/>
            <rFont val="ＭＳ Ｐゴシック"/>
            <family val="3"/>
          </rPr>
          <t>l: Overestimated or based on overestimated data, h: Federal or central government only</t>
        </r>
      </text>
    </comment>
    <comment ref="AE15" authorId="0">
      <text>
        <r>
          <rPr>
            <sz val="9"/>
            <rFont val="ＭＳ Ｐゴシック"/>
            <family val="3"/>
          </rPr>
          <t>l: Overestimated or based on overestimated data, h: Federal or central government only</t>
        </r>
      </text>
    </comment>
    <comment ref="AF15" authorId="0">
      <text>
        <r>
          <rPr>
            <sz val="9"/>
            <rFont val="ＭＳ Ｐゴシック"/>
            <family val="3"/>
          </rPr>
          <t>a: Break in series with previous year for which data is available, h: Federal or central government only</t>
        </r>
      </text>
    </comment>
    <comment ref="AG15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15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15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AB1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1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1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1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1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16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16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AI16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J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K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L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M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N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O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P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Q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R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S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T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U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V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W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X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Y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Z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A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B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C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D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E17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F17" authorId="0">
      <text>
        <r>
          <rPr>
            <sz val="9"/>
            <rFont val="ＭＳ Ｐゴシック"/>
            <family val="3"/>
          </rPr>
          <t>a: Break in series with previous year for which data is available, h: Federal or central government only</t>
        </r>
      </text>
    </comment>
    <comment ref="AG1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17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17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J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K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L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M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N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O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P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Q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R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S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T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U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V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W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X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Y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Z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A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B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C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D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E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F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18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18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  <comment ref="I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J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K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L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M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N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O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P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Q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R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S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T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U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V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W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X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Y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Z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AA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AB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AC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AD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AE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AF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AG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AH19" authorId="0">
      <text>
        <r>
          <rPr>
            <sz val="9"/>
            <rFont val="ＭＳ Ｐゴシック"/>
            <family val="3"/>
          </rPr>
          <t>m: Underestimated or based on underestimated data, h: Federal or central government only</t>
        </r>
      </text>
    </comment>
    <comment ref="AI19" authorId="0">
      <text>
        <r>
          <rPr>
            <sz val="9"/>
            <rFont val="ＭＳ Ｐゴシック"/>
            <family val="3"/>
          </rPr>
          <t>m: Underestimated or based on underestimated data, p: Provisional, h: Federal or central government only</t>
        </r>
      </text>
    </comment>
    <comment ref="I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J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K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L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M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N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O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P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Q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R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S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T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U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V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W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X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Y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Z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A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B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C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D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E20" authorId="0">
      <text>
        <r>
          <rPr>
            <sz val="9"/>
            <rFont val="ＭＳ Ｐゴシック"/>
            <family val="3"/>
          </rPr>
          <t>g: Excluding R&amp;D in the social sciences and humanities, h: Federal or central government only</t>
        </r>
      </text>
    </comment>
    <comment ref="AF2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G2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H20" authorId="0">
      <text>
        <r>
          <rPr>
            <sz val="9"/>
            <rFont val="ＭＳ Ｐゴシック"/>
            <family val="3"/>
          </rPr>
          <t>h: Federal or central government only</t>
        </r>
      </text>
    </comment>
    <comment ref="AI20" authorId="0">
      <text>
        <r>
          <rPr>
            <sz val="9"/>
            <rFont val="ＭＳ Ｐゴシック"/>
            <family val="3"/>
          </rPr>
          <t>p: Provisional, h: Federal or central government only</t>
        </r>
      </text>
    </comment>
  </commentList>
</comments>
</file>

<file path=xl/sharedStrings.xml><?xml version="1.0" encoding="utf-8"?>
<sst xmlns="http://schemas.openxmlformats.org/spreadsheetml/2006/main" count="741" uniqueCount="199">
  <si>
    <t/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</si>
  <si>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</si>
  <si>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</si>
  <si>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</si>
  <si>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</si>
  <si>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</si>
  <si>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</si>
  <si>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</si>
  <si>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</si>
  <si>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</si>
  <si>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</si>
  <si>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</si>
  <si>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</si>
  <si>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</si>
  <si>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</si>
  <si>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</si>
  <si>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</si>
  <si>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</si>
  <si>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</si>
  <si>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</si>
  <si>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</si>
  <si>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</si>
  <si>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</si>
  <si>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</si>
  <si>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</si>
  <si>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</si>
  <si>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</si>
  <si>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</si>
  <si>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</si>
  <si>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</si>
  <si>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..</t>
  </si>
  <si>
    <t>Japan</t>
  </si>
  <si>
    <t>Dataset: Government budget appropriations or outlays for RD</t>
  </si>
  <si>
    <t>Country</t>
  </si>
  <si>
    <t>Units for Expenditure</t>
  </si>
  <si>
    <t>Million National Currency (Euro For Euro Area)</t>
  </si>
  <si>
    <t>Year</t>
  </si>
  <si>
    <t>2010</t>
  </si>
  <si>
    <t>2011</t>
  </si>
  <si>
    <t>GBAORD Socio economic objective</t>
  </si>
  <si>
    <t>Exploration and exploitation of the Earth</t>
  </si>
  <si>
    <t>Environment</t>
  </si>
  <si>
    <t>Exploration and exploitation of space</t>
  </si>
  <si>
    <t>Transport, telecommunication and other infrastructures</t>
  </si>
  <si>
    <t>Energy</t>
  </si>
  <si>
    <t>Industrial Production and technology</t>
  </si>
  <si>
    <t>Health</t>
  </si>
  <si>
    <t>Agriculture</t>
  </si>
  <si>
    <t>Education</t>
  </si>
  <si>
    <t>Culture, recreation religion and mass media</t>
  </si>
  <si>
    <t>Political and social systems, structures and processes</t>
  </si>
  <si>
    <t>General advancement of knowledge : R&amp;D financed from General University Funds (GUF)</t>
  </si>
  <si>
    <t>General advancement of knowledge : R&amp;D financed from other sources than GUF</t>
  </si>
  <si>
    <t>Defence</t>
  </si>
  <si>
    <t>Total</t>
  </si>
  <si>
    <t>data extracted on 16 Feb 2012 22:10 UTC (GMT) from OECD iLibrary</t>
  </si>
  <si>
    <t>Legend:</t>
  </si>
  <si>
    <t>g:</t>
  </si>
  <si>
    <t>h:</t>
  </si>
  <si>
    <t>m:</t>
  </si>
  <si>
    <t>Total</t>
  </si>
  <si>
    <t>Nat.sciences&amp;engin./Sces.exactes et naturel. et de l`ingenieur</t>
  </si>
  <si>
    <t>科学技術指標 平成3年版より</t>
  </si>
  <si>
    <t>表3-1-4　科学技術関係予算の社会・経済目的別　　（単位：100万円）</t>
  </si>
  <si>
    <t>社会・経済目的</t>
  </si>
  <si>
    <t>農林水産</t>
  </si>
  <si>
    <t>産業開発の推進</t>
  </si>
  <si>
    <t>運輸・電気通信</t>
  </si>
  <si>
    <t>都市・地域開発</t>
  </si>
  <si>
    <t>環境保全</t>
  </si>
  <si>
    <t>保健</t>
  </si>
  <si>
    <t>社会開発とサービス</t>
  </si>
  <si>
    <t>地球及び大気</t>
  </si>
  <si>
    <t>研究の推進</t>
  </si>
  <si>
    <t>一般大学経費</t>
  </si>
  <si>
    <t>民生用宇宙</t>
  </si>
  <si>
    <t>防衛</t>
  </si>
  <si>
    <t>出典：科学技術庁、「科学技術関係予算」</t>
  </si>
  <si>
    <t>Table 2.9</t>
  </si>
  <si>
    <t>TOTAL SPECIFIC GOVERNMENT SUPPORT R&amp;D FUNDING BY SOCIO-ECONOMIC OBJECTIVE（EXCLUDING GUF）</t>
  </si>
  <si>
    <t>Percentage distribution</t>
  </si>
  <si>
    <t>United States</t>
  </si>
  <si>
    <t>Germany</t>
  </si>
  <si>
    <t>France</t>
  </si>
  <si>
    <t>United Kingdom</t>
  </si>
  <si>
    <t>Education</t>
  </si>
  <si>
    <t>Government R-D Funding by Objective/Financement public de la R-D par objectif</t>
  </si>
  <si>
    <t>General advancement of knowledge : R&amp;D financed from General University Funds (GUF)</t>
  </si>
  <si>
    <t>OECD 社会目的別分類との対応</t>
  </si>
  <si>
    <t>Culture, recreation religion and mass media</t>
  </si>
  <si>
    <t>※OECDにおける9. Education , 10. Culture, recreation religion and mass mediaが含まれていない。</t>
  </si>
  <si>
    <t>科学技術指標 平成3年版より（率、OECD社会目的別分類との対応）</t>
  </si>
  <si>
    <t>Industrial Production and technology</t>
  </si>
  <si>
    <t>Education</t>
  </si>
  <si>
    <t>Culture, recreation religion and mass media</t>
  </si>
  <si>
    <t>Other</t>
  </si>
  <si>
    <t>エネルギー</t>
  </si>
  <si>
    <t>Culture, recreation religion and mass media</t>
  </si>
  <si>
    <t>OECD DAS/SPR 73.35 Page461より</t>
  </si>
  <si>
    <t>JAPAN/JAPON</t>
  </si>
  <si>
    <t>1.Million yen,current prices/Millions de yen, prix courants</t>
  </si>
  <si>
    <t>OECD Stat Category</t>
  </si>
  <si>
    <t>Industrial Production and technology</t>
  </si>
  <si>
    <t>-</t>
  </si>
  <si>
    <t>Social sciences&amp;human./Sces.sociales&amp;humaines</t>
  </si>
  <si>
    <t>National</t>
  </si>
  <si>
    <t>International</t>
  </si>
  <si>
    <t>※Via general university funds/Sur fonds generaux des universites</t>
  </si>
  <si>
    <t>OECD (Total Specific Government Suport R&amp;D Fuonding by Socio-Economic Objective Table 2.9)より</t>
  </si>
  <si>
    <t>Japan</t>
  </si>
  <si>
    <t>Total Percentage※</t>
  </si>
  <si>
    <t>※原資料にTotal Percentageの項目はない。　100%とならない国、年が存在する。</t>
  </si>
  <si>
    <t>Culture, recreation religion and mass media</t>
  </si>
  <si>
    <t>Education</t>
  </si>
  <si>
    <t>社会目的別政府研究開発支出構成比（日本）</t>
  </si>
  <si>
    <t>'62</t>
  </si>
  <si>
    <t>'63</t>
  </si>
  <si>
    <t>'64</t>
  </si>
  <si>
    <t>'65</t>
  </si>
  <si>
    <t>'66</t>
  </si>
  <si>
    <t>'67</t>
  </si>
  <si>
    <t>'68</t>
  </si>
  <si>
    <t>'69</t>
  </si>
  <si>
    <t>'70</t>
  </si>
  <si>
    <t>'71</t>
  </si>
  <si>
    <t>'72</t>
  </si>
  <si>
    <t>'73</t>
  </si>
  <si>
    <t>'74</t>
  </si>
  <si>
    <t>'75</t>
  </si>
  <si>
    <t>'76</t>
  </si>
  <si>
    <t>'77</t>
  </si>
  <si>
    <t>'78</t>
  </si>
  <si>
    <t>'79</t>
  </si>
  <si>
    <t>'80</t>
  </si>
  <si>
    <t>'81</t>
  </si>
  <si>
    <t>'82</t>
  </si>
  <si>
    <t>'83</t>
  </si>
  <si>
    <t>'84</t>
  </si>
  <si>
    <t>'85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</si>
  <si>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</si>
  <si>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</si>
  <si>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</si>
  <si>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</si>
  <si>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</si>
  <si>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</si>
  <si>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</si>
  <si>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</si>
  <si>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</si>
  <si>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</si>
  <si>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</si>
  <si>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</si>
  <si>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</si>
  <si>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</si>
  <si>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'01</t>
  </si>
  <si>
    <t>'02</t>
  </si>
  <si>
    <t>'03</t>
  </si>
  <si>
    <t>'04</t>
  </si>
  <si>
    <t>'05</t>
  </si>
  <si>
    <t>'06</t>
  </si>
  <si>
    <t>'07</t>
  </si>
  <si>
    <t>'08</t>
  </si>
  <si>
    <t>'09</t>
  </si>
  <si>
    <t>'10</t>
  </si>
  <si>
    <t>Government R-D Funding by Objective/Financement public de la R-D par objectif Japan</t>
  </si>
  <si>
    <t>'61</t>
  </si>
  <si>
    <t>'00</t>
  </si>
  <si>
    <t>Education</t>
  </si>
  <si>
    <t>Culture, recreation religion and mass media</t>
  </si>
  <si>
    <t>General advancement of knowledge : R&amp;D financed from General University Funds (GUF)</t>
  </si>
  <si>
    <t>Total(Million Yen)</t>
  </si>
  <si>
    <t xml:space="preserve">Source: </t>
  </si>
  <si>
    <t>A</t>
  </si>
  <si>
    <t>B</t>
  </si>
  <si>
    <t>C</t>
  </si>
  <si>
    <t>D</t>
  </si>
  <si>
    <t>SouceA: OECD DAS/SPR 73.35 Page461</t>
  </si>
  <si>
    <t>SourceB: OECD (Total Specific Government Suport R&amp;D Fuonding by Socio-Economic Objective Table 2.9)</t>
  </si>
  <si>
    <t>SourceC: 科学技術指標 平成3年版</t>
  </si>
  <si>
    <t>SourceD:  OECD Stat, Main Science and Technology Indicators, June 2011</t>
  </si>
  <si>
    <t>Dataset: Government budget appropriations or outlays for RD</t>
  </si>
  <si>
    <t>2012</t>
  </si>
  <si>
    <t>2013</t>
  </si>
  <si>
    <t>'11</t>
  </si>
  <si>
    <t>'12</t>
  </si>
  <si>
    <t>'13</t>
  </si>
  <si>
    <t>2001年～2014年のデータ出所(OECD iLibrary)</t>
  </si>
  <si>
    <t>a:</t>
  </si>
  <si>
    <t>Break in series with previous year for which data is available</t>
  </si>
  <si>
    <t>Excluding R&amp;D in the social sciences and humanities</t>
  </si>
  <si>
    <t>Federal or central government only</t>
  </si>
  <si>
    <t>l:</t>
  </si>
  <si>
    <t>Overestimated or based on overestimated data</t>
  </si>
  <si>
    <t>Underestimated or based on underestimated data</t>
  </si>
  <si>
    <t>p:</t>
  </si>
  <si>
    <t>Provisional</t>
  </si>
  <si>
    <t>http://stats.oecd.org/Index.aspx?DataSetCode=GBAORD_NABS2007</t>
  </si>
  <si>
    <t>data extracted on 08 May 2014 08:37 UTC (GMT) from OECD iLibrary</t>
  </si>
  <si>
    <t>2014</t>
  </si>
  <si>
    <t>'14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</si>
</sst>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€&quot;#,##0_);\(&quot;€&quot;#,##0\)"/>
    <numFmt numFmtId="185" formatCode="&quot;€&quot;#,##0_);[Red]\(&quot;€&quot;#,##0\)"/>
    <numFmt numFmtId="186" formatCode="&quot;€&quot;#,##0.00_);\(&quot;€&quot;#,##0.00\)"/>
    <numFmt numFmtId="187" formatCode="&quot;€&quot;#,##0.00_);[Red]\(&quot;€&quot;#,##0.00\)"/>
    <numFmt numFmtId="188" formatCode="_(&quot;€&quot;* #,##0_);_(&quot;€&quot;* \(#,##0\);_(&quot;€&quot;* &quot;-&quot;_);_(@_)"/>
    <numFmt numFmtId="189" formatCode="_(&quot;€&quot;* #,##0.00_);_(&quot;€&quot;* \(#,##0.00\);_(&quot;€&quot;* &quot;-&quot;??_);_(@_)"/>
    <numFmt numFmtId="190" formatCode="0_)"/>
    <numFmt numFmtId="191" formatCode="0.0"/>
    <numFmt numFmtId="192" formatCode="0.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yyyy/m/d;@"/>
    <numFmt numFmtId="200" formatCode="m/d;@"/>
    <numFmt numFmtId="201" formatCode="0_);\(0\)"/>
    <numFmt numFmtId="202" formatCode="[$-409]mmm\-yy;@"/>
    <numFmt numFmtId="203" formatCode="yyyy&quot;年&quot;m&quot;月&quot;;@"/>
    <numFmt numFmtId="204" formatCode="#,##0_);\(#,##0\)"/>
    <numFmt numFmtId="205" formatCode="#,##0.0_);\(#,##0.0\)"/>
    <numFmt numFmtId="206" formatCode="0.0_);[Red]\(0.0\)"/>
    <numFmt numFmtId="207" formatCode="0.0_ "/>
    <numFmt numFmtId="208" formatCode="#,##0.00_);\(#,##0.00\)"/>
    <numFmt numFmtId="209" formatCode="#,##0_ "/>
  </numFmts>
  <fonts count="7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color indexed="9"/>
      <name val="ＭＳ Ｐ明朝"/>
      <family val="1"/>
    </font>
    <font>
      <u val="single"/>
      <sz val="11"/>
      <color indexed="9"/>
      <name val="ＭＳ Ｐ明朝"/>
      <family val="1"/>
    </font>
    <font>
      <sz val="11"/>
      <color indexed="9"/>
      <name val="ＭＳ Ｐ明朝"/>
      <family val="1"/>
    </font>
    <font>
      <b/>
      <sz val="11"/>
      <color indexed="56"/>
      <name val="ＭＳ Ｐ明朝"/>
      <family val="1"/>
    </font>
    <font>
      <sz val="11"/>
      <color indexed="56"/>
      <name val="ＭＳ Ｐ明朝"/>
      <family val="1"/>
    </font>
    <font>
      <b/>
      <sz val="11"/>
      <color indexed="60"/>
      <name val="ＭＳ Ｐ明朝"/>
      <family val="1"/>
    </font>
    <font>
      <sz val="11"/>
      <color indexed="60"/>
      <name val="ＭＳ Ｐ明朝"/>
      <family val="1"/>
    </font>
    <font>
      <sz val="11"/>
      <color indexed="23"/>
      <name val="ＭＳ Ｐ明朝"/>
      <family val="1"/>
    </font>
    <font>
      <b/>
      <sz val="8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54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C4D8ED"/>
        <bgColor indexed="64"/>
      </patternFill>
    </fill>
    <fill>
      <patternFill patternType="solid">
        <fgColor rgb="FFF0F8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150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190" fontId="14" fillId="0" borderId="0">
      <alignment/>
      <protection/>
    </xf>
    <xf numFmtId="0" fontId="1" fillId="41" borderId="7" applyNumberFormat="0" applyFon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8" borderId="10" applyNumberFormat="0" applyAlignment="0" applyProtection="0"/>
    <xf numFmtId="0" fontId="59" fillId="48" borderId="10" applyNumberFormat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50" borderId="11" applyNumberFormat="0" applyFont="0" applyAlignment="0" applyProtection="0"/>
    <xf numFmtId="0" fontId="56" fillId="50" borderId="11" applyNumberFormat="0" applyFont="0" applyAlignment="0" applyProtection="0"/>
    <xf numFmtId="0" fontId="56" fillId="50" borderId="11" applyNumberFormat="0" applyFont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3" fillId="52" borderId="13" applyNumberFormat="0" applyAlignment="0" applyProtection="0"/>
    <xf numFmtId="0" fontId="63" fillId="52" borderId="13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9" fillId="52" borderId="18" applyNumberFormat="0" applyAlignment="0" applyProtection="0"/>
    <xf numFmtId="0" fontId="69" fillId="52" borderId="18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71" fillId="53" borderId="13" applyNumberFormat="0" applyAlignment="0" applyProtection="0"/>
    <xf numFmtId="0" fontId="71" fillId="53" borderId="13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 applyNumberFormat="0" applyFill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146" applyFont="1" applyBorder="1" applyAlignment="1">
      <alignment vertical="center"/>
      <protection/>
    </xf>
    <xf numFmtId="0" fontId="24" fillId="0" borderId="0" xfId="144" applyFont="1" applyBorder="1" applyAlignment="1">
      <alignment vertical="center"/>
      <protection/>
    </xf>
    <xf numFmtId="198" fontId="24" fillId="0" borderId="0" xfId="111" applyNumberFormat="1" applyFont="1" applyBorder="1" applyAlignment="1">
      <alignment vertical="center"/>
    </xf>
    <xf numFmtId="9" fontId="24" fillId="0" borderId="0" xfId="111" applyFont="1" applyBorder="1" applyAlignment="1">
      <alignment vertical="center"/>
    </xf>
    <xf numFmtId="0" fontId="24" fillId="0" borderId="0" xfId="144" applyFont="1" applyFill="1" applyBorder="1" applyAlignment="1">
      <alignment vertical="center"/>
      <protection/>
    </xf>
    <xf numFmtId="0" fontId="24" fillId="0" borderId="0" xfId="146" applyFont="1" applyAlignment="1">
      <alignment vertical="center"/>
      <protection/>
    </xf>
    <xf numFmtId="0" fontId="26" fillId="55" borderId="7" xfId="0" applyFont="1" applyFill="1" applyBorder="1" applyAlignment="1">
      <alignment vertical="center"/>
    </xf>
    <xf numFmtId="0" fontId="24" fillId="0" borderId="0" xfId="144" applyNumberFormat="1" applyFont="1" applyBorder="1" applyAlignment="1">
      <alignment vertical="center"/>
      <protection/>
    </xf>
    <xf numFmtId="0" fontId="24" fillId="0" borderId="19" xfId="146" applyFont="1" applyBorder="1" applyAlignment="1">
      <alignment vertical="center"/>
      <protection/>
    </xf>
    <xf numFmtId="204" fontId="24" fillId="0" borderId="19" xfId="146" applyNumberFormat="1" applyFont="1" applyBorder="1" applyAlignment="1">
      <alignment vertical="center"/>
      <protection/>
    </xf>
    <xf numFmtId="204" fontId="24" fillId="0" borderId="0" xfId="146" applyNumberFormat="1" applyFont="1" applyAlignment="1">
      <alignment vertical="center"/>
      <protection/>
    </xf>
    <xf numFmtId="198" fontId="24" fillId="0" borderId="19" xfId="111" applyNumberFormat="1" applyFont="1" applyBorder="1" applyAlignment="1">
      <alignment vertical="center"/>
    </xf>
    <xf numFmtId="0" fontId="24" fillId="0" borderId="0" xfId="145" applyFont="1" applyBorder="1" applyAlignment="1">
      <alignment vertical="center"/>
      <protection/>
    </xf>
    <xf numFmtId="198" fontId="24" fillId="0" borderId="0" xfId="145" applyNumberFormat="1" applyFont="1" applyBorder="1" applyAlignment="1">
      <alignment vertical="center"/>
      <protection/>
    </xf>
    <xf numFmtId="198" fontId="24" fillId="0" borderId="0" xfId="144" applyNumberFormat="1" applyFont="1" applyBorder="1" applyAlignment="1">
      <alignment vertical="center"/>
      <protection/>
    </xf>
    <xf numFmtId="0" fontId="24" fillId="0" borderId="0" xfId="0" applyFont="1" applyAlignment="1">
      <alignment vertical="center"/>
    </xf>
    <xf numFmtId="0" fontId="24" fillId="0" borderId="7" xfId="0" applyNumberFormat="1" applyFont="1" applyBorder="1" applyAlignment="1">
      <alignment vertical="center"/>
    </xf>
    <xf numFmtId="0" fontId="28" fillId="56" borderId="20" xfId="0" applyFont="1" applyFill="1" applyBorder="1" applyAlignment="1">
      <alignment vertical="center"/>
    </xf>
    <xf numFmtId="0" fontId="29" fillId="56" borderId="20" xfId="0" applyFont="1" applyFill="1" applyBorder="1" applyAlignment="1">
      <alignment vertical="center"/>
    </xf>
    <xf numFmtId="0" fontId="29" fillId="56" borderId="21" xfId="0" applyFont="1" applyFill="1" applyBorder="1" applyAlignment="1">
      <alignment vertical="center"/>
    </xf>
    <xf numFmtId="0" fontId="30" fillId="56" borderId="20" xfId="0" applyFont="1" applyFill="1" applyBorder="1" applyAlignment="1">
      <alignment vertical="center"/>
    </xf>
    <xf numFmtId="0" fontId="30" fillId="56" borderId="21" xfId="0" applyFont="1" applyFill="1" applyBorder="1" applyAlignment="1">
      <alignment vertical="center"/>
    </xf>
    <xf numFmtId="0" fontId="31" fillId="2" borderId="20" xfId="0" applyFont="1" applyFill="1" applyBorder="1" applyAlignment="1">
      <alignment vertical="center"/>
    </xf>
    <xf numFmtId="0" fontId="32" fillId="2" borderId="7" xfId="0" applyFont="1" applyFill="1" applyBorder="1" applyAlignment="1">
      <alignment vertical="center"/>
    </xf>
    <xf numFmtId="0" fontId="33" fillId="40" borderId="7" xfId="0" applyFont="1" applyFill="1" applyBorder="1" applyAlignment="1">
      <alignment vertical="center"/>
    </xf>
    <xf numFmtId="0" fontId="34" fillId="40" borderId="7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198" fontId="24" fillId="0" borderId="7" xfId="111" applyNumberFormat="1" applyFont="1" applyBorder="1" applyAlignment="1">
      <alignment vertical="center"/>
    </xf>
    <xf numFmtId="0" fontId="35" fillId="0" borderId="0" xfId="145" applyFont="1" applyBorder="1" applyAlignment="1">
      <alignment vertical="center"/>
      <protection/>
    </xf>
    <xf numFmtId="198" fontId="35" fillId="0" borderId="0" xfId="111" applyNumberFormat="1" applyFont="1" applyBorder="1" applyAlignment="1">
      <alignment vertical="center"/>
    </xf>
    <xf numFmtId="198" fontId="35" fillId="0" borderId="0" xfId="145" applyNumberFormat="1" applyFont="1" applyBorder="1" applyAlignment="1">
      <alignment vertical="center"/>
      <protection/>
    </xf>
    <xf numFmtId="0" fontId="24" fillId="4" borderId="0" xfId="0" applyFont="1" applyFill="1" applyAlignment="1" quotePrefix="1">
      <alignment vertical="center"/>
    </xf>
    <xf numFmtId="198" fontId="24" fillId="0" borderId="0" xfId="111" applyNumberFormat="1" applyFont="1" applyAlignment="1">
      <alignment vertical="center"/>
    </xf>
    <xf numFmtId="198" fontId="24" fillId="0" borderId="0" xfId="0" applyNumberFormat="1" applyFont="1" applyAlignment="1">
      <alignment vertical="center"/>
    </xf>
    <xf numFmtId="0" fontId="37" fillId="0" borderId="0" xfId="0" applyNumberFormat="1" applyFont="1" applyFill="1" applyBorder="1" applyAlignment="1">
      <alignment horizontal="right"/>
    </xf>
    <xf numFmtId="0" fontId="36" fillId="0" borderId="0" xfId="0" applyFont="1" applyAlignment="1">
      <alignment horizontal="left"/>
    </xf>
    <xf numFmtId="0" fontId="26" fillId="57" borderId="22" xfId="0" applyFont="1" applyFill="1" applyBorder="1" applyAlignment="1">
      <alignment horizontal="center"/>
    </xf>
    <xf numFmtId="0" fontId="38" fillId="0" borderId="0" xfId="0" applyFont="1" applyAlignment="1">
      <alignment horizontal="left" vertical="center"/>
    </xf>
    <xf numFmtId="0" fontId="24" fillId="0" borderId="22" xfId="0" applyNumberFormat="1" applyFont="1" applyBorder="1" applyAlignment="1">
      <alignment horizontal="right"/>
    </xf>
    <xf numFmtId="0" fontId="36" fillId="0" borderId="0" xfId="0" applyFont="1" applyAlignment="1">
      <alignment horizontal="left" vertical="center"/>
    </xf>
    <xf numFmtId="0" fontId="24" fillId="0" borderId="7" xfId="0" applyNumberFormat="1" applyFont="1" applyFill="1" applyBorder="1" applyAlignment="1">
      <alignment vertical="center"/>
    </xf>
    <xf numFmtId="0" fontId="24" fillId="58" borderId="2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4" fillId="58" borderId="22" xfId="0" applyFont="1" applyFill="1" applyBorder="1" applyAlignment="1">
      <alignment vertical="center"/>
    </xf>
    <xf numFmtId="0" fontId="19" fillId="0" borderId="0" xfId="112" applyAlignment="1" applyProtection="1">
      <alignment vertical="center"/>
      <protection/>
    </xf>
    <xf numFmtId="0" fontId="25" fillId="58" borderId="22" xfId="0" applyFont="1" applyFill="1" applyBorder="1" applyAlignment="1">
      <alignment vertical="center" wrapText="1"/>
    </xf>
    <xf numFmtId="0" fontId="24" fillId="59" borderId="22" xfId="0" applyNumberFormat="1" applyFont="1" applyFill="1" applyBorder="1" applyAlignment="1">
      <alignment horizontal="right"/>
    </xf>
    <xf numFmtId="0" fontId="35" fillId="0" borderId="0" xfId="145" applyFont="1" applyBorder="1" applyAlignment="1">
      <alignment horizontal="center" vertical="center"/>
      <protection/>
    </xf>
    <xf numFmtId="0" fontId="24" fillId="0" borderId="0" xfId="145" applyFont="1" applyBorder="1" applyAlignment="1">
      <alignment horizontal="center" vertical="center"/>
      <protection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1 2" xfId="22"/>
    <cellStyle name="20% - アクセント 2" xfId="23"/>
    <cellStyle name="20% - アクセント 2 2" xfId="24"/>
    <cellStyle name="20% - アクセント 3" xfId="25"/>
    <cellStyle name="20% - アクセント 3 2" xfId="26"/>
    <cellStyle name="20% - アクセント 4" xfId="27"/>
    <cellStyle name="20% - アクセント 4 2" xfId="28"/>
    <cellStyle name="20% - アクセント 5" xfId="29"/>
    <cellStyle name="20% - アクセント 5 2" xfId="30"/>
    <cellStyle name="20% - アクセント 6" xfId="31"/>
    <cellStyle name="20% - アクセント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アクセント 1" xfId="39"/>
    <cellStyle name="40% - アクセント 1 2" xfId="40"/>
    <cellStyle name="40% - アクセント 2" xfId="41"/>
    <cellStyle name="40% - アクセント 2 2" xfId="42"/>
    <cellStyle name="40% - アクセント 3" xfId="43"/>
    <cellStyle name="40% - アクセント 3 2" xfId="44"/>
    <cellStyle name="40% - アクセント 4" xfId="45"/>
    <cellStyle name="40% - アクセント 4 2" xfId="46"/>
    <cellStyle name="40% - アクセント 5" xfId="47"/>
    <cellStyle name="40% - アクセント 5 2" xfId="48"/>
    <cellStyle name="40% - アクセント 6" xfId="49"/>
    <cellStyle name="40% - アクセント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アクセント 1" xfId="57"/>
    <cellStyle name="60% - アクセント 1 2" xfId="58"/>
    <cellStyle name="60% - アクセント 2" xfId="59"/>
    <cellStyle name="60% - アクセント 2 2" xfId="60"/>
    <cellStyle name="60% - アクセント 3" xfId="61"/>
    <cellStyle name="60% - アクセント 3 2" xfId="62"/>
    <cellStyle name="60% - アクセント 4" xfId="63"/>
    <cellStyle name="60% - アクセント 4 2" xfId="64"/>
    <cellStyle name="60% - アクセント 5" xfId="65"/>
    <cellStyle name="60% - アクセント 5 2" xfId="66"/>
    <cellStyle name="60% - アクセント 6" xfId="67"/>
    <cellStyle name="60% - アクセント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al_01A-G_NC" xfId="87"/>
    <cellStyle name="Note" xfId="88"/>
    <cellStyle name="Output" xfId="89"/>
    <cellStyle name="Title" xfId="90"/>
    <cellStyle name="Total" xfId="91"/>
    <cellStyle name="Warning Text" xfId="92"/>
    <cellStyle name="アクセント 1" xfId="93"/>
    <cellStyle name="アクセント 1 2" xfId="94"/>
    <cellStyle name="アクセント 2" xfId="95"/>
    <cellStyle name="アクセント 2 2" xfId="96"/>
    <cellStyle name="アクセント 3" xfId="97"/>
    <cellStyle name="アクセント 3 2" xfId="98"/>
    <cellStyle name="アクセント 4" xfId="99"/>
    <cellStyle name="アクセント 4 2" xfId="100"/>
    <cellStyle name="アクセント 5" xfId="101"/>
    <cellStyle name="アクセント 5 2" xfId="102"/>
    <cellStyle name="アクセント 6" xfId="103"/>
    <cellStyle name="アクセント 6 2" xfId="104"/>
    <cellStyle name="タイトル" xfId="105"/>
    <cellStyle name="タイトル 2" xfId="106"/>
    <cellStyle name="チェック セル" xfId="107"/>
    <cellStyle name="チェック セル 2" xfId="108"/>
    <cellStyle name="どちらでもない" xfId="109"/>
    <cellStyle name="どちらでもない 2" xfId="110"/>
    <cellStyle name="Percent" xfId="111"/>
    <cellStyle name="Hyperlink" xfId="112"/>
    <cellStyle name="メモ" xfId="113"/>
    <cellStyle name="メモ 2" xfId="114"/>
    <cellStyle name="メモ 3" xfId="115"/>
    <cellStyle name="リンク セル" xfId="116"/>
    <cellStyle name="リンク セル 2" xfId="117"/>
    <cellStyle name="悪い" xfId="118"/>
    <cellStyle name="悪い 2" xfId="119"/>
    <cellStyle name="計算" xfId="120"/>
    <cellStyle name="計算 2" xfId="121"/>
    <cellStyle name="警告文" xfId="122"/>
    <cellStyle name="警告文 2" xfId="123"/>
    <cellStyle name="Comma [0]" xfId="124"/>
    <cellStyle name="Comma" xfId="125"/>
    <cellStyle name="見出し 1" xfId="126"/>
    <cellStyle name="見出し 1 2" xfId="127"/>
    <cellStyle name="見出し 2" xfId="128"/>
    <cellStyle name="見出し 2 2" xfId="129"/>
    <cellStyle name="見出し 3" xfId="130"/>
    <cellStyle name="見出し 3 2" xfId="131"/>
    <cellStyle name="見出し 4" xfId="132"/>
    <cellStyle name="見出し 4 2" xfId="133"/>
    <cellStyle name="集計" xfId="134"/>
    <cellStyle name="集計 2" xfId="135"/>
    <cellStyle name="出力" xfId="136"/>
    <cellStyle name="出力 2" xfId="137"/>
    <cellStyle name="説明文" xfId="138"/>
    <cellStyle name="説明文 2" xfId="139"/>
    <cellStyle name="Currency [0]" xfId="140"/>
    <cellStyle name="Currency" xfId="141"/>
    <cellStyle name="入力" xfId="142"/>
    <cellStyle name="入力 2" xfId="143"/>
    <cellStyle name="標準_Ⅰ-Government R-D Funding by Objective1961-1969 " xfId="144"/>
    <cellStyle name="標準_TOTAL SPECIFIC GOVERNMEMT R&amp;D FUNDING BY SOCIO-ECONOMIC OBJECTIVE" xfId="145"/>
    <cellStyle name="標準_科学技術関係予算の社会" xfId="146"/>
    <cellStyle name="Followed Hyperlink" xfId="147"/>
    <cellStyle name="良い" xfId="148"/>
    <cellStyle name="良い 2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GBAORD_NABS2007&amp;Coords=[COU].[JPN]&amp;ShowOnWeb=true&amp;Lang=en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GBAORD_NABS2007&amp;Coords=[COU].[JPN]&amp;ShowOnWeb=true&amp;Lang=en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BD2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21" customHeight="1"/>
  <cols>
    <col min="1" max="1" width="4.140625" style="17" customWidth="1"/>
    <col min="2" max="2" width="81.57421875" style="17" customWidth="1"/>
    <col min="3" max="3" width="10.7109375" style="17" customWidth="1"/>
    <col min="4" max="10" width="9.140625" style="17" customWidth="1"/>
    <col min="11" max="11" width="9.00390625" style="17" customWidth="1"/>
    <col min="12" max="12" width="7.421875" style="17" customWidth="1"/>
    <col min="13" max="14" width="7.140625" style="17" customWidth="1"/>
    <col min="15" max="16" width="6.421875" style="17" customWidth="1"/>
    <col min="17" max="17" width="8.57421875" style="17" customWidth="1"/>
    <col min="18" max="18" width="7.140625" style="17" customWidth="1"/>
    <col min="19" max="20" width="6.421875" style="17" customWidth="1"/>
    <col min="21" max="21" width="6.28125" style="17" customWidth="1"/>
    <col min="22" max="22" width="8.00390625" style="17" customWidth="1"/>
    <col min="23" max="24" width="6.28125" style="17" customWidth="1"/>
    <col min="25" max="26" width="5.57421875" style="17" customWidth="1"/>
    <col min="27" max="27" width="10.28125" style="17" bestFit="1" customWidth="1"/>
    <col min="28" max="29" width="9.421875" style="17" bestFit="1" customWidth="1"/>
    <col min="30" max="36" width="10.421875" style="17" bestFit="1" customWidth="1"/>
    <col min="37" max="40" width="10.28125" style="17" bestFit="1" customWidth="1"/>
    <col min="41" max="52" width="9.8515625" style="17" bestFit="1" customWidth="1"/>
    <col min="53" max="54" width="9.140625" style="17" customWidth="1"/>
    <col min="55" max="55" width="10.28125" style="17" bestFit="1" customWidth="1"/>
    <col min="56" max="16384" width="9.140625" style="17" customWidth="1"/>
  </cols>
  <sheetData>
    <row r="1" ht="21" customHeight="1">
      <c r="A1" s="17" t="s">
        <v>114</v>
      </c>
    </row>
    <row r="2" ht="21" customHeight="1">
      <c r="A2" s="17" t="s">
        <v>163</v>
      </c>
    </row>
    <row r="4" spans="3:56" ht="21" customHeight="1">
      <c r="C4" s="17">
        <v>1961</v>
      </c>
      <c r="D4" s="17">
        <v>1962</v>
      </c>
      <c r="E4" s="17">
        <v>1963</v>
      </c>
      <c r="F4" s="17">
        <v>1964</v>
      </c>
      <c r="G4" s="17">
        <v>1965</v>
      </c>
      <c r="H4" s="17">
        <v>1966</v>
      </c>
      <c r="I4" s="17">
        <v>1967</v>
      </c>
      <c r="J4" s="17">
        <v>1968</v>
      </c>
      <c r="K4" s="17">
        <v>1969</v>
      </c>
      <c r="L4" s="17">
        <v>1970</v>
      </c>
      <c r="M4" s="17">
        <v>1971</v>
      </c>
      <c r="N4" s="17">
        <v>1972</v>
      </c>
      <c r="O4" s="17">
        <v>1973</v>
      </c>
      <c r="P4" s="17">
        <v>1974</v>
      </c>
      <c r="Q4" s="17">
        <v>1975</v>
      </c>
      <c r="R4" s="17">
        <v>1976</v>
      </c>
      <c r="S4" s="17">
        <v>1977</v>
      </c>
      <c r="T4" s="17">
        <v>1978</v>
      </c>
      <c r="U4" s="17">
        <v>1979</v>
      </c>
      <c r="V4" s="17">
        <v>1980</v>
      </c>
      <c r="W4" s="17">
        <v>1981</v>
      </c>
      <c r="X4" s="17">
        <v>1982</v>
      </c>
      <c r="Y4" s="17">
        <v>1983</v>
      </c>
      <c r="Z4" s="17">
        <v>1984</v>
      </c>
      <c r="AA4" s="17">
        <v>1985</v>
      </c>
      <c r="AB4" s="17">
        <v>1986</v>
      </c>
      <c r="AC4" s="17">
        <v>1987</v>
      </c>
      <c r="AD4" s="17">
        <v>1988</v>
      </c>
      <c r="AE4" s="17">
        <v>1989</v>
      </c>
      <c r="AF4" s="17">
        <v>1990</v>
      </c>
      <c r="AG4" s="17">
        <v>1991</v>
      </c>
      <c r="AH4" s="17">
        <v>1992</v>
      </c>
      <c r="AI4" s="17">
        <v>1993</v>
      </c>
      <c r="AJ4" s="17">
        <v>1994</v>
      </c>
      <c r="AK4" s="17">
        <v>1995</v>
      </c>
      <c r="AL4" s="17">
        <v>1996</v>
      </c>
      <c r="AM4" s="17">
        <v>1997</v>
      </c>
      <c r="AN4" s="17">
        <v>1998</v>
      </c>
      <c r="AO4" s="17">
        <v>1999</v>
      </c>
      <c r="AP4" s="17">
        <v>2000</v>
      </c>
      <c r="AQ4" s="17">
        <v>2001</v>
      </c>
      <c r="AR4" s="17">
        <v>2002</v>
      </c>
      <c r="AS4" s="17">
        <v>2003</v>
      </c>
      <c r="AT4" s="17">
        <v>2004</v>
      </c>
      <c r="AU4" s="17">
        <v>2005</v>
      </c>
      <c r="AV4" s="17">
        <v>2006</v>
      </c>
      <c r="AW4" s="17">
        <v>2007</v>
      </c>
      <c r="AX4" s="17">
        <v>2008</v>
      </c>
      <c r="AY4" s="17">
        <v>2009</v>
      </c>
      <c r="AZ4" s="17">
        <v>2010</v>
      </c>
      <c r="BA4" s="17">
        <v>2011</v>
      </c>
      <c r="BB4" s="17">
        <v>2012</v>
      </c>
      <c r="BC4" s="17">
        <v>2013</v>
      </c>
      <c r="BD4" s="17">
        <v>2014</v>
      </c>
    </row>
    <row r="5" spans="3:56" ht="21" customHeight="1">
      <c r="C5" s="33" t="s">
        <v>164</v>
      </c>
      <c r="D5" s="33" t="s">
        <v>115</v>
      </c>
      <c r="E5" s="33" t="s">
        <v>116</v>
      </c>
      <c r="F5" s="33" t="s">
        <v>117</v>
      </c>
      <c r="G5" s="33" t="s">
        <v>118</v>
      </c>
      <c r="H5" s="33" t="s">
        <v>119</v>
      </c>
      <c r="I5" s="33" t="s">
        <v>120</v>
      </c>
      <c r="J5" s="33" t="s">
        <v>121</v>
      </c>
      <c r="K5" s="33" t="s">
        <v>122</v>
      </c>
      <c r="L5" s="33" t="s">
        <v>123</v>
      </c>
      <c r="M5" s="33" t="s">
        <v>124</v>
      </c>
      <c r="N5" s="33" t="s">
        <v>125</v>
      </c>
      <c r="O5" s="33" t="s">
        <v>126</v>
      </c>
      <c r="P5" s="33" t="s">
        <v>127</v>
      </c>
      <c r="Q5" s="33" t="s">
        <v>128</v>
      </c>
      <c r="R5" s="33" t="s">
        <v>129</v>
      </c>
      <c r="S5" s="33" t="s">
        <v>130</v>
      </c>
      <c r="T5" s="33" t="s">
        <v>131</v>
      </c>
      <c r="U5" s="33" t="s">
        <v>132</v>
      </c>
      <c r="V5" s="33" t="s">
        <v>133</v>
      </c>
      <c r="W5" s="33" t="s">
        <v>134</v>
      </c>
      <c r="X5" s="33" t="s">
        <v>135</v>
      </c>
      <c r="Y5" s="33" t="s">
        <v>136</v>
      </c>
      <c r="Z5" s="33" t="s">
        <v>137</v>
      </c>
      <c r="AA5" s="33" t="s">
        <v>138</v>
      </c>
      <c r="AB5" s="33" t="s">
        <v>139</v>
      </c>
      <c r="AC5" s="33" t="s">
        <v>140</v>
      </c>
      <c r="AD5" s="33" t="s">
        <v>141</v>
      </c>
      <c r="AE5" s="33" t="s">
        <v>142</v>
      </c>
      <c r="AF5" s="33" t="s">
        <v>143</v>
      </c>
      <c r="AG5" s="33" t="s">
        <v>144</v>
      </c>
      <c r="AH5" s="33" t="s">
        <v>145</v>
      </c>
      <c r="AI5" s="33" t="s">
        <v>146</v>
      </c>
      <c r="AJ5" s="33" t="s">
        <v>147</v>
      </c>
      <c r="AK5" s="33" t="s">
        <v>148</v>
      </c>
      <c r="AL5" s="33" t="s">
        <v>149</v>
      </c>
      <c r="AM5" s="33" t="s">
        <v>150</v>
      </c>
      <c r="AN5" s="33" t="s">
        <v>151</v>
      </c>
      <c r="AO5" s="33" t="s">
        <v>152</v>
      </c>
      <c r="AP5" s="33" t="s">
        <v>165</v>
      </c>
      <c r="AQ5" s="33" t="s">
        <v>153</v>
      </c>
      <c r="AR5" s="33" t="s">
        <v>154</v>
      </c>
      <c r="AS5" s="33" t="s">
        <v>155</v>
      </c>
      <c r="AT5" s="33" t="s">
        <v>156</v>
      </c>
      <c r="AU5" s="33" t="s">
        <v>157</v>
      </c>
      <c r="AV5" s="33" t="s">
        <v>158</v>
      </c>
      <c r="AW5" s="33" t="s">
        <v>159</v>
      </c>
      <c r="AX5" s="33" t="s">
        <v>160</v>
      </c>
      <c r="AY5" s="33" t="s">
        <v>161</v>
      </c>
      <c r="AZ5" s="33" t="s">
        <v>162</v>
      </c>
      <c r="BA5" s="33" t="s">
        <v>182</v>
      </c>
      <c r="BB5" s="33" t="s">
        <v>183</v>
      </c>
      <c r="BC5" s="33" t="s">
        <v>184</v>
      </c>
      <c r="BD5" s="33" t="s">
        <v>198</v>
      </c>
    </row>
    <row r="6" spans="1:56" ht="21" customHeight="1">
      <c r="A6" s="3">
        <v>1</v>
      </c>
      <c r="B6" s="3" t="s">
        <v>40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Q6" s="34">
        <v>0.018000000000000002</v>
      </c>
      <c r="V6" s="34">
        <v>0.028999999999999998</v>
      </c>
      <c r="AA6" s="34">
        <v>0.010004116463963979</v>
      </c>
      <c r="AB6" s="34">
        <v>0.009691936002968152</v>
      </c>
      <c r="AC6" s="34">
        <v>0.009848785174125343</v>
      </c>
      <c r="AD6" s="34">
        <v>0.01013844706617413</v>
      </c>
      <c r="AE6" s="34">
        <v>0.01035203302778373</v>
      </c>
      <c r="AF6" s="34">
        <v>0.010790938069240464</v>
      </c>
      <c r="AG6" s="34">
        <v>0.010177832733701797</v>
      </c>
      <c r="AH6" s="34">
        <v>0.010673750957990814</v>
      </c>
      <c r="AI6" s="34">
        <v>0.010834567007830065</v>
      </c>
      <c r="AJ6" s="34">
        <v>0.011696546156540203</v>
      </c>
      <c r="AK6" s="34">
        <v>0.012660683987391326</v>
      </c>
      <c r="AL6" s="34">
        <v>0.013476479939881556</v>
      </c>
      <c r="AM6" s="34">
        <v>0.01348360259907214</v>
      </c>
      <c r="AN6" s="34">
        <v>0.013464574485873031</v>
      </c>
      <c r="AO6" s="34">
        <v>0.014809638334376608</v>
      </c>
      <c r="AP6" s="34">
        <v>0.016834230525649144</v>
      </c>
      <c r="AQ6" s="34">
        <v>0.019135871520698212</v>
      </c>
      <c r="AR6" s="34">
        <v>0.01764629374508207</v>
      </c>
      <c r="AS6" s="34">
        <v>0.017303771704074593</v>
      </c>
      <c r="AT6" s="34">
        <v>0.018298612583386196</v>
      </c>
      <c r="AU6" s="34">
        <v>0.018112352202171916</v>
      </c>
      <c r="AV6" s="34">
        <v>0.016832506419377707</v>
      </c>
      <c r="AW6" s="34">
        <v>0.018341004847835164</v>
      </c>
      <c r="AX6" s="34">
        <v>0.018437345622656684</v>
      </c>
      <c r="AY6" s="34">
        <v>0.01890525877479602</v>
      </c>
      <c r="AZ6" s="34">
        <v>0.014496336547123198</v>
      </c>
      <c r="BA6" s="29">
        <v>0.014013292975838951</v>
      </c>
      <c r="BB6" s="29">
        <v>0.015176052390270905</v>
      </c>
      <c r="BC6" s="29">
        <v>0.013868674014121367</v>
      </c>
      <c r="BD6" s="29">
        <v>0.013675324629086294</v>
      </c>
    </row>
    <row r="7" spans="1:56" ht="21" customHeight="1">
      <c r="A7" s="3">
        <v>2</v>
      </c>
      <c r="B7" s="3" t="s">
        <v>41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Q7" s="34">
        <v>0.032</v>
      </c>
      <c r="V7" s="34">
        <v>0.034</v>
      </c>
      <c r="AA7" s="34">
        <v>0.0055608143944459705</v>
      </c>
      <c r="AB7" s="34">
        <v>0.005179324782882332</v>
      </c>
      <c r="AC7" s="34">
        <v>0.00476076752186831</v>
      </c>
      <c r="AD7" s="34">
        <v>0.00451815128812773</v>
      </c>
      <c r="AE7" s="34">
        <v>0.004314127541938928</v>
      </c>
      <c r="AF7" s="34">
        <v>0.004736913618873938</v>
      </c>
      <c r="AG7" s="34">
        <v>0.005312387677238211</v>
      </c>
      <c r="AH7" s="34">
        <v>0.005322587596431496</v>
      </c>
      <c r="AI7" s="34">
        <v>0.005346682757753396</v>
      </c>
      <c r="AJ7" s="34">
        <v>0.005434022168571712</v>
      </c>
      <c r="AK7" s="34">
        <v>0.005589808401435619</v>
      </c>
      <c r="AL7" s="34">
        <v>0.005762774101817074</v>
      </c>
      <c r="AM7" s="34">
        <v>0.005687718351700687</v>
      </c>
      <c r="AN7" s="34">
        <v>0.006109797607595066</v>
      </c>
      <c r="AO7" s="34">
        <v>0.007105141779716212</v>
      </c>
      <c r="AP7" s="34">
        <v>0.007991608613046233</v>
      </c>
      <c r="AQ7" s="34">
        <v>0.008485771420136358</v>
      </c>
      <c r="AR7" s="34">
        <v>0.008634964128193359</v>
      </c>
      <c r="AS7" s="34">
        <v>0.008683019742778466</v>
      </c>
      <c r="AT7" s="34">
        <v>0.008656561801881795</v>
      </c>
      <c r="AU7" s="34">
        <v>0.008159991279910675</v>
      </c>
      <c r="AV7" s="34">
        <v>0.008097452560393069</v>
      </c>
      <c r="AW7" s="34">
        <v>0.008956049370339633</v>
      </c>
      <c r="AX7" s="34">
        <v>0.009262920648505263</v>
      </c>
      <c r="AY7" s="34">
        <v>0.009823428020030701</v>
      </c>
      <c r="AZ7" s="34">
        <v>0.010596253155073537</v>
      </c>
      <c r="BA7" s="29">
        <v>0.010760628035411755</v>
      </c>
      <c r="BB7" s="29">
        <v>0.02028926007029205</v>
      </c>
      <c r="BC7" s="29">
        <v>0.024546284004975143</v>
      </c>
      <c r="BD7" s="29">
        <v>0.017542965956704435</v>
      </c>
    </row>
    <row r="8" spans="1:56" ht="21" customHeight="1">
      <c r="A8" s="3">
        <v>3</v>
      </c>
      <c r="B8" s="3" t="s">
        <v>42</v>
      </c>
      <c r="C8" s="34">
        <v>0</v>
      </c>
      <c r="D8" s="34">
        <v>0</v>
      </c>
      <c r="E8" s="34">
        <v>0</v>
      </c>
      <c r="F8" s="34">
        <v>0.00012376507931885524</v>
      </c>
      <c r="G8" s="34">
        <v>0.0008548148507408395</v>
      </c>
      <c r="H8" s="34">
        <v>0.0019147021025302164</v>
      </c>
      <c r="I8" s="34">
        <v>0.0033062586976888024</v>
      </c>
      <c r="J8" s="34">
        <v>0.0028306020852496812</v>
      </c>
      <c r="K8" s="34">
        <v>0.006899704203751611</v>
      </c>
      <c r="Q8" s="34">
        <v>0.14800000000000002</v>
      </c>
      <c r="V8" s="34">
        <v>0.12</v>
      </c>
      <c r="AA8" s="34">
        <v>0.06330808438294466</v>
      </c>
      <c r="AB8" s="34">
        <v>0.060868271468830365</v>
      </c>
      <c r="AC8" s="34">
        <v>0.06064053197396196</v>
      </c>
      <c r="AD8" s="34">
        <v>0.060875560834762255</v>
      </c>
      <c r="AE8" s="34">
        <v>0.06375995138825</v>
      </c>
      <c r="AF8" s="34">
        <v>0.065475505643013</v>
      </c>
      <c r="AG8" s="34">
        <v>0.06831498182317981</v>
      </c>
      <c r="AH8" s="34">
        <v>0.07114100687879565</v>
      </c>
      <c r="AI8" s="34">
        <v>0.07321959258956919</v>
      </c>
      <c r="AJ8" s="34">
        <v>0.07528088077290655</v>
      </c>
      <c r="AK8" s="34">
        <v>0.07376770769446808</v>
      </c>
      <c r="AL8" s="34">
        <v>0.06631210922655857</v>
      </c>
      <c r="AM8" s="34">
        <v>0.06298720113501254</v>
      </c>
      <c r="AN8" s="34">
        <v>0.06298308905905621</v>
      </c>
      <c r="AO8" s="34">
        <v>0.06285590649558657</v>
      </c>
      <c r="AP8" s="34">
        <v>0.05561272957568081</v>
      </c>
      <c r="AQ8" s="34">
        <v>0.06725592992038085</v>
      </c>
      <c r="AR8" s="34">
        <v>0.05992562408535992</v>
      </c>
      <c r="AS8" s="34">
        <v>0.06653646028788841</v>
      </c>
      <c r="AT8" s="34">
        <v>0.06717814542391962</v>
      </c>
      <c r="AU8" s="34">
        <v>0.06677352502623712</v>
      </c>
      <c r="AV8" s="34">
        <v>0.06750852046842852</v>
      </c>
      <c r="AW8" s="34">
        <v>0.0695252242928318</v>
      </c>
      <c r="AX8" s="34">
        <v>0.07036470299619468</v>
      </c>
      <c r="AY8" s="34">
        <v>0.07203117682759673</v>
      </c>
      <c r="AZ8" s="34">
        <v>0.06788926695266721</v>
      </c>
      <c r="BA8" s="29">
        <v>0.06567083096585263</v>
      </c>
      <c r="BB8" s="29">
        <v>0.06364414826000367</v>
      </c>
      <c r="BC8" s="29">
        <v>0.061875388077107546</v>
      </c>
      <c r="BD8" s="29">
        <v>0.05899344374268929</v>
      </c>
    </row>
    <row r="9" spans="1:56" ht="21" customHeight="1">
      <c r="A9" s="3">
        <v>4</v>
      </c>
      <c r="B9" s="3" t="s">
        <v>43</v>
      </c>
      <c r="C9" s="34">
        <v>0.03925878654659765</v>
      </c>
      <c r="D9" s="34">
        <v>0.03345508802185771</v>
      </c>
      <c r="E9" s="34">
        <v>0.03704919165400028</v>
      </c>
      <c r="F9" s="34">
        <v>0.04131569559614726</v>
      </c>
      <c r="G9" s="34">
        <v>0.03388946819603754</v>
      </c>
      <c r="H9" s="34">
        <v>0.03375703054678273</v>
      </c>
      <c r="I9" s="34">
        <v>0.03236222406155917</v>
      </c>
      <c r="J9" s="34">
        <v>0.04147207099797476</v>
      </c>
      <c r="K9" s="34">
        <v>0.021997568707208086</v>
      </c>
      <c r="Q9" s="34">
        <v>0.039</v>
      </c>
      <c r="V9" s="34">
        <v>0.028999999999999998</v>
      </c>
      <c r="AA9" s="34">
        <v>0.013588897681406566</v>
      </c>
      <c r="AB9" s="34">
        <v>0.01674876601964533</v>
      </c>
      <c r="AC9" s="34">
        <v>0.017399600682653397</v>
      </c>
      <c r="AD9" s="34">
        <v>0.01714472888178087</v>
      </c>
      <c r="AE9" s="34">
        <v>0.016905584456580244</v>
      </c>
      <c r="AF9" s="34">
        <v>0.016986044351755013</v>
      </c>
      <c r="AG9" s="34">
        <v>0.018869482372217177</v>
      </c>
      <c r="AH9" s="34">
        <v>0.018724152986214302</v>
      </c>
      <c r="AI9" s="34">
        <v>0.01908426419681723</v>
      </c>
      <c r="AJ9" s="34">
        <v>0.018034542674627747</v>
      </c>
      <c r="AK9" s="34">
        <v>0.019013830094949127</v>
      </c>
      <c r="AL9" s="34">
        <v>0.023576634648092194</v>
      </c>
      <c r="AM9" s="34">
        <v>0.026886275606888672</v>
      </c>
      <c r="AN9" s="34">
        <v>0.027815640171638942</v>
      </c>
      <c r="AO9" s="34">
        <v>0.03547850812613567</v>
      </c>
      <c r="AP9" s="34">
        <v>0.03746133141715789</v>
      </c>
      <c r="AQ9" s="34">
        <v>0.04404597706451643</v>
      </c>
      <c r="AR9" s="34">
        <v>0.041514467641737295</v>
      </c>
      <c r="AS9" s="34">
        <v>0.041331907845907255</v>
      </c>
      <c r="AT9" s="34">
        <v>0.04221251698485822</v>
      </c>
      <c r="AU9" s="34">
        <v>0.04395260407859819</v>
      </c>
      <c r="AV9" s="34">
        <v>0.042168135378506874</v>
      </c>
      <c r="AW9" s="34">
        <v>0.042435218374724956</v>
      </c>
      <c r="AX9" s="34">
        <v>0.04109979959650453</v>
      </c>
      <c r="AY9" s="34">
        <v>0.04070170870407351</v>
      </c>
      <c r="AZ9" s="34">
        <v>0.03596282141614863</v>
      </c>
      <c r="BA9" s="29">
        <v>0.028338778196318214</v>
      </c>
      <c r="BB9" s="29">
        <v>0.03390299610517701</v>
      </c>
      <c r="BC9" s="29">
        <v>0.03219713499694249</v>
      </c>
      <c r="BD9" s="29">
        <v>0.03287878551351689</v>
      </c>
    </row>
    <row r="10" spans="1:56" ht="21" customHeight="1">
      <c r="A10" s="3">
        <v>5</v>
      </c>
      <c r="B10" s="3" t="s">
        <v>44</v>
      </c>
      <c r="C10" s="34">
        <v>0.06950057907301047</v>
      </c>
      <c r="D10" s="34">
        <v>0.06544718204102197</v>
      </c>
      <c r="E10" s="34">
        <v>0.05084116346552439</v>
      </c>
      <c r="F10" s="34">
        <v>0.0398887570345887</v>
      </c>
      <c r="G10" s="34">
        <v>0.029973082425976672</v>
      </c>
      <c r="H10" s="34">
        <v>0.029485371779996567</v>
      </c>
      <c r="I10" s="34">
        <v>0.038488125665117376</v>
      </c>
      <c r="J10" s="34">
        <v>0.06784759754128455</v>
      </c>
      <c r="K10" s="34">
        <v>0.07465791312931232</v>
      </c>
      <c r="Q10" s="34">
        <v>0.16</v>
      </c>
      <c r="V10" s="34">
        <v>0.262</v>
      </c>
      <c r="AA10" s="34">
        <v>0.2449713576306912</v>
      </c>
      <c r="AB10" s="34">
        <v>0.2447237185061881</v>
      </c>
      <c r="AC10" s="34">
        <v>0.2350594374064946</v>
      </c>
      <c r="AD10" s="34">
        <v>0.22342992494227001</v>
      </c>
      <c r="AE10" s="34">
        <v>0.22171233016324932</v>
      </c>
      <c r="AF10" s="34">
        <v>0.2255950555763505</v>
      </c>
      <c r="AG10" s="34">
        <v>0.21852379400889238</v>
      </c>
      <c r="AH10" s="34">
        <v>0.2134562809531751</v>
      </c>
      <c r="AI10" s="34">
        <v>0.21214200457581087</v>
      </c>
      <c r="AJ10" s="34">
        <v>0.2054391950049057</v>
      </c>
      <c r="AK10" s="34">
        <v>0.20406761379752908</v>
      </c>
      <c r="AL10" s="34">
        <v>0.23257255416566447</v>
      </c>
      <c r="AM10" s="34">
        <v>0.2016009405150852</v>
      </c>
      <c r="AN10" s="34">
        <v>0.19902321070095136</v>
      </c>
      <c r="AO10" s="34">
        <v>0.19270649862769298</v>
      </c>
      <c r="AP10" s="34">
        <v>0.1806553563599162</v>
      </c>
      <c r="AQ10" s="34">
        <v>0.1739278976114253</v>
      </c>
      <c r="AR10" s="34">
        <v>0.17538293213543402</v>
      </c>
      <c r="AS10" s="34">
        <v>0.17204560225453847</v>
      </c>
      <c r="AT10" s="34">
        <v>0.17119600838164475</v>
      </c>
      <c r="AU10" s="34">
        <v>0.16835725535188495</v>
      </c>
      <c r="AV10" s="34">
        <v>0.15224150848801482</v>
      </c>
      <c r="AW10" s="34">
        <v>0.1468211677979801</v>
      </c>
      <c r="AX10" s="34">
        <v>0.13746458772777834</v>
      </c>
      <c r="AY10" s="34">
        <v>0.13166255556718442</v>
      </c>
      <c r="AZ10" s="34">
        <v>0.12225073804193684</v>
      </c>
      <c r="BA10" s="29">
        <v>0.13317973145985096</v>
      </c>
      <c r="BB10" s="29">
        <v>0.11358979622455109</v>
      </c>
      <c r="BC10" s="29">
        <v>0.1183899437567</v>
      </c>
      <c r="BD10" s="29">
        <v>0.12085625996728308</v>
      </c>
    </row>
    <row r="11" spans="1:56" ht="21" customHeight="1">
      <c r="A11" s="3">
        <v>6</v>
      </c>
      <c r="B11" s="3" t="s">
        <v>45</v>
      </c>
      <c r="C11" s="34">
        <v>0.10574582240185304</v>
      </c>
      <c r="D11" s="34">
        <v>0.09968705492525166</v>
      </c>
      <c r="E11" s="34">
        <v>0.0960169959928147</v>
      </c>
      <c r="F11" s="34">
        <v>0.0908144470249059</v>
      </c>
      <c r="G11" s="34">
        <v>0.08431748187307515</v>
      </c>
      <c r="H11" s="34">
        <v>0.08549040827900539</v>
      </c>
      <c r="I11" s="34">
        <v>0.07668064360623232</v>
      </c>
      <c r="J11" s="34">
        <v>0.06450772395115731</v>
      </c>
      <c r="K11" s="34">
        <v>0.0702888733574696</v>
      </c>
      <c r="Q11" s="34">
        <v>0.142</v>
      </c>
      <c r="V11" s="34">
        <v>0.122</v>
      </c>
      <c r="AA11" s="34">
        <v>0.04894155991151233</v>
      </c>
      <c r="AB11" s="34">
        <v>0.04845345486486133</v>
      </c>
      <c r="AC11" s="34">
        <v>0.047715956511826425</v>
      </c>
      <c r="AD11" s="34">
        <v>0.04818312267666659</v>
      </c>
      <c r="AE11" s="34">
        <v>0.04578616449215761</v>
      </c>
      <c r="AF11" s="34">
        <v>0.04297946087998621</v>
      </c>
      <c r="AG11" s="34">
        <v>0.04229936157410818</v>
      </c>
      <c r="AH11" s="34">
        <v>0.038723909389527966</v>
      </c>
      <c r="AI11" s="34">
        <v>0.037612106262948065</v>
      </c>
      <c r="AJ11" s="34">
        <v>0.03669406573911775</v>
      </c>
      <c r="AK11" s="34">
        <v>0.037534771272737605</v>
      </c>
      <c r="AL11" s="34">
        <v>0.033703119640541804</v>
      </c>
      <c r="AM11" s="34">
        <v>0.06575179593753434</v>
      </c>
      <c r="AN11" s="34">
        <v>0.06860511862921022</v>
      </c>
      <c r="AO11" s="34">
        <v>0.06509430017410432</v>
      </c>
      <c r="AP11" s="34">
        <v>0.06756862912261899</v>
      </c>
      <c r="AQ11" s="34">
        <v>0.07517402275096641</v>
      </c>
      <c r="AR11" s="34">
        <v>0.07311449777354703</v>
      </c>
      <c r="AS11" s="34">
        <v>0.07224952923889312</v>
      </c>
      <c r="AT11" s="34">
        <v>0.07042283186188965</v>
      </c>
      <c r="AU11" s="34">
        <v>0.07313471839282046</v>
      </c>
      <c r="AV11" s="34">
        <v>0.07282335674282257</v>
      </c>
      <c r="AW11" s="34">
        <v>0.06583708744843017</v>
      </c>
      <c r="AX11" s="34">
        <v>0.07338951875156127</v>
      </c>
      <c r="AY11" s="34">
        <v>0.08376429496771681</v>
      </c>
      <c r="AZ11" s="34">
        <v>0.07008834205902552</v>
      </c>
      <c r="BA11" s="29">
        <v>0.06663372065454572</v>
      </c>
      <c r="BB11" s="29">
        <v>0.06514444859088218</v>
      </c>
      <c r="BC11" s="29">
        <v>0.0625112734581442</v>
      </c>
      <c r="BD11" s="29">
        <v>0.06122058290684385</v>
      </c>
    </row>
    <row r="12" spans="1:56" ht="21" customHeight="1">
      <c r="A12" s="3">
        <v>7</v>
      </c>
      <c r="B12" s="3" t="s">
        <v>46</v>
      </c>
      <c r="C12" s="34">
        <v>0.008556099175116405</v>
      </c>
      <c r="D12" s="34">
        <v>0.0216736263842733</v>
      </c>
      <c r="E12" s="34">
        <v>0.0252521763161531</v>
      </c>
      <c r="F12" s="34">
        <v>0.030519012500273012</v>
      </c>
      <c r="G12" s="34">
        <v>0.022303998835996798</v>
      </c>
      <c r="H12" s="34">
        <v>0.02089002429798592</v>
      </c>
      <c r="I12" s="34">
        <v>0.02155662479648545</v>
      </c>
      <c r="J12" s="34">
        <v>0.02137755968148818</v>
      </c>
      <c r="K12" s="34">
        <v>0.018191634895345102</v>
      </c>
      <c r="Q12" s="34">
        <v>0.063</v>
      </c>
      <c r="V12" s="34">
        <v>0.061</v>
      </c>
      <c r="AA12" s="34">
        <v>0.022023408393019885</v>
      </c>
      <c r="AB12" s="34">
        <v>0.02248586424068422</v>
      </c>
      <c r="AC12" s="34">
        <v>0.023918736092621413</v>
      </c>
      <c r="AD12" s="34">
        <v>0.025679208927195517</v>
      </c>
      <c r="AE12" s="34">
        <v>0.026647216090357036</v>
      </c>
      <c r="AF12" s="34">
        <v>0.026676440010807597</v>
      </c>
      <c r="AG12" s="34">
        <v>0.02775790542120634</v>
      </c>
      <c r="AH12" s="34">
        <v>0.028734102973940776</v>
      </c>
      <c r="AI12" s="34">
        <v>0.028391648814238404</v>
      </c>
      <c r="AJ12" s="34">
        <v>0.029633992149160855</v>
      </c>
      <c r="AK12" s="34">
        <v>0.02833031078806617</v>
      </c>
      <c r="AL12" s="34">
        <v>0.03535623451316728</v>
      </c>
      <c r="AM12" s="34">
        <v>0.040217011200255774</v>
      </c>
      <c r="AN12" s="34">
        <v>0.03643287549976436</v>
      </c>
      <c r="AO12" s="34">
        <v>0.037096005737586514</v>
      </c>
      <c r="AP12" s="34">
        <v>0.038829042237053635</v>
      </c>
      <c r="AQ12" s="34">
        <v>0.03892908544067312</v>
      </c>
      <c r="AR12" s="34">
        <v>0.0391171831159169</v>
      </c>
      <c r="AS12" s="34">
        <v>0.040121021881009605</v>
      </c>
      <c r="AT12" s="34">
        <v>0.03869485342514233</v>
      </c>
      <c r="AU12" s="34">
        <v>0.0389667812110024</v>
      </c>
      <c r="AV12" s="34">
        <v>0.039504422362319803</v>
      </c>
      <c r="AW12" s="34">
        <v>0.040355906629475816</v>
      </c>
      <c r="AX12" s="34">
        <v>0.040907125470063255</v>
      </c>
      <c r="AY12" s="34">
        <v>0.04039334116925449</v>
      </c>
      <c r="AZ12" s="34">
        <v>0.0456097653427993</v>
      </c>
      <c r="BA12" s="29">
        <v>0.04359124688595774</v>
      </c>
      <c r="BB12" s="29">
        <v>0.04696535822784741</v>
      </c>
      <c r="BC12" s="29">
        <v>0.04762823065100532</v>
      </c>
      <c r="BD12" s="29">
        <v>0.0468263403847539</v>
      </c>
    </row>
    <row r="13" spans="1:56" ht="21" customHeight="1">
      <c r="A13" s="3">
        <v>8</v>
      </c>
      <c r="B13" s="3" t="s">
        <v>47</v>
      </c>
      <c r="C13" s="34">
        <v>0.1557115507338864</v>
      </c>
      <c r="D13" s="34">
        <v>0.14960324765291194</v>
      </c>
      <c r="E13" s="34">
        <v>0.14864584772695869</v>
      </c>
      <c r="F13" s="34">
        <v>0.15215824457435734</v>
      </c>
      <c r="G13" s="34">
        <v>0.15398792346678952</v>
      </c>
      <c r="H13" s="34">
        <v>0.1429366743497557</v>
      </c>
      <c r="I13" s="34">
        <v>0.14425656931318956</v>
      </c>
      <c r="J13" s="34">
        <v>0.14501604797416534</v>
      </c>
      <c r="K13" s="34">
        <v>0.13953765688297665</v>
      </c>
      <c r="Q13" s="34">
        <v>0.27699999999999997</v>
      </c>
      <c r="V13" s="34">
        <v>0.254</v>
      </c>
      <c r="AA13" s="34">
        <v>0.040162597064719814</v>
      </c>
      <c r="AB13" s="34">
        <v>0.04151365766779736</v>
      </c>
      <c r="AC13" s="34">
        <v>0.04024935978685429</v>
      </c>
      <c r="AD13" s="34">
        <v>0.038841413589190944</v>
      </c>
      <c r="AE13" s="34">
        <v>0.037481840833980186</v>
      </c>
      <c r="AF13" s="34">
        <v>0.03649802615584284</v>
      </c>
      <c r="AG13" s="34">
        <v>0.036366989332211365</v>
      </c>
      <c r="AH13" s="34">
        <v>0.035685509182658164</v>
      </c>
      <c r="AI13" s="34">
        <v>0.03575486538423353</v>
      </c>
      <c r="AJ13" s="34">
        <v>0.035048086177757315</v>
      </c>
      <c r="AK13" s="34">
        <v>0.034173364875023454</v>
      </c>
      <c r="AL13" s="34">
        <v>0.03378246630791061</v>
      </c>
      <c r="AM13" s="34">
        <v>0.03360209950676245</v>
      </c>
      <c r="AN13" s="34">
        <v>0.03446399437500227</v>
      </c>
      <c r="AO13" s="34">
        <v>0.034585178070457766</v>
      </c>
      <c r="AP13" s="34">
        <v>0.034635480099381305</v>
      </c>
      <c r="AQ13" s="34">
        <v>0.03532263979481691</v>
      </c>
      <c r="AR13" s="34">
        <v>0.03454493490767337</v>
      </c>
      <c r="AS13" s="34">
        <v>0.033017769112178186</v>
      </c>
      <c r="AT13" s="34">
        <v>0.03299060155012206</v>
      </c>
      <c r="AU13" s="34">
        <v>0.03328782303808471</v>
      </c>
      <c r="AV13" s="34">
        <v>0.033849103077664255</v>
      </c>
      <c r="AW13" s="34">
        <v>0.03674665888977682</v>
      </c>
      <c r="AX13" s="34">
        <v>0.03685032692990582</v>
      </c>
      <c r="AY13" s="34">
        <v>0.03788347074254285</v>
      </c>
      <c r="AZ13" s="34">
        <v>0.034512936916367136</v>
      </c>
      <c r="BA13" s="29">
        <v>0.031184688710892715</v>
      </c>
      <c r="BB13" s="29">
        <v>0.02853332914476923</v>
      </c>
      <c r="BC13" s="29">
        <v>0.027582186453784987</v>
      </c>
      <c r="BD13" s="29">
        <v>0.028951713640077113</v>
      </c>
    </row>
    <row r="14" spans="1:56" ht="21" customHeight="1">
      <c r="A14" s="3">
        <v>9</v>
      </c>
      <c r="B14" s="3" t="s">
        <v>166</v>
      </c>
      <c r="C14" s="34">
        <v>0.011971448155238838</v>
      </c>
      <c r="D14" s="34">
        <v>0.008303217617935725</v>
      </c>
      <c r="E14" s="34">
        <v>0.008308000552715213</v>
      </c>
      <c r="F14" s="34">
        <v>0.009733759473488791</v>
      </c>
      <c r="G14" s="34">
        <v>0.004910638504255886</v>
      </c>
      <c r="H14" s="34">
        <v>0.009380999703429293</v>
      </c>
      <c r="I14" s="34">
        <v>0.010200740383653348</v>
      </c>
      <c r="J14" s="34">
        <v>0.011539539602768226</v>
      </c>
      <c r="K14" s="34">
        <v>0.008751329095684952</v>
      </c>
      <c r="Q14" s="34"/>
      <c r="V14" s="34"/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0.0023720201322058165</v>
      </c>
      <c r="AY14" s="34">
        <v>0.0023718205385124115</v>
      </c>
      <c r="AZ14" s="34">
        <v>0.0022130109435342174</v>
      </c>
      <c r="BA14" s="29">
        <v>0.0022143996000430874</v>
      </c>
      <c r="BB14" s="29">
        <v>0.0020641316104613723</v>
      </c>
      <c r="BC14" s="29">
        <v>0.0019705519956133605</v>
      </c>
      <c r="BD14" s="29">
        <v>0.0019965376914272944</v>
      </c>
    </row>
    <row r="15" spans="1:56" ht="21" customHeight="1">
      <c r="A15" s="3">
        <v>10</v>
      </c>
      <c r="B15" s="3" t="s">
        <v>167</v>
      </c>
      <c r="C15" s="34">
        <v>0.006050722068590607</v>
      </c>
      <c r="D15" s="34">
        <v>0.005415984420567177</v>
      </c>
      <c r="E15" s="34">
        <v>0.006451222882409838</v>
      </c>
      <c r="F15" s="34">
        <v>0.006406662929446624</v>
      </c>
      <c r="G15" s="34">
        <v>0.00757814583990106</v>
      </c>
      <c r="H15" s="34">
        <v>0.00739865866792926</v>
      </c>
      <c r="I15" s="34">
        <v>0.006485178683499631</v>
      </c>
      <c r="J15" s="34">
        <v>0.007339036647809146</v>
      </c>
      <c r="K15" s="34">
        <v>0.007171320019741832</v>
      </c>
      <c r="Q15" s="34"/>
      <c r="V15" s="34"/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0.0032432544452273386</v>
      </c>
      <c r="AY15" s="34">
        <v>0.003521675095098696</v>
      </c>
      <c r="AZ15" s="34">
        <v>0.003396163519768821</v>
      </c>
      <c r="BA15" s="29">
        <v>0.0007312808680424505</v>
      </c>
      <c r="BB15" s="29">
        <v>0.0007038412563092504</v>
      </c>
      <c r="BC15" s="29">
        <v>0.0013734570081911457</v>
      </c>
      <c r="BD15" s="29">
        <v>0.001487680759922231</v>
      </c>
    </row>
    <row r="16" spans="1:56" ht="21" customHeight="1">
      <c r="A16" s="3">
        <v>11</v>
      </c>
      <c r="B16" s="3" t="s">
        <v>50</v>
      </c>
      <c r="C16" s="34">
        <v>0.0066061594459807605</v>
      </c>
      <c r="D16" s="34">
        <v>0.008303217617935725</v>
      </c>
      <c r="E16" s="34">
        <v>0.008273455851872323</v>
      </c>
      <c r="F16" s="34">
        <v>0.011189819230181206</v>
      </c>
      <c r="G16" s="34">
        <v>0.009506026141571889</v>
      </c>
      <c r="H16" s="34">
        <v>0.012580841532386042</v>
      </c>
      <c r="I16" s="34">
        <v>0.011160328533876645</v>
      </c>
      <c r="J16" s="34">
        <v>0.012838379332262152</v>
      </c>
      <c r="K16" s="34">
        <v>0.016856742531393156</v>
      </c>
      <c r="Q16" s="34">
        <v>0.037000000000000005</v>
      </c>
      <c r="V16" s="34">
        <v>0.04</v>
      </c>
      <c r="AA16" s="34">
        <v>0.009995635634878127</v>
      </c>
      <c r="AB16" s="34">
        <v>0.010015643801898297</v>
      </c>
      <c r="AC16" s="34">
        <v>0.010164004049720364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0.0033001045145116103</v>
      </c>
      <c r="AY16" s="34">
        <v>0.003587052379550771</v>
      </c>
      <c r="AZ16" s="34">
        <v>0.0032994488097680187</v>
      </c>
      <c r="BA16" s="29">
        <v>0.003590621953281897</v>
      </c>
      <c r="BB16" s="29">
        <v>0.003557661632987542</v>
      </c>
      <c r="BC16" s="29">
        <v>0.003111543716357992</v>
      </c>
      <c r="BD16" s="29">
        <v>0.00317802789730073</v>
      </c>
    </row>
    <row r="17" spans="1:56" ht="21" customHeight="1">
      <c r="A17" s="3">
        <v>12</v>
      </c>
      <c r="B17" s="3" t="s">
        <v>168</v>
      </c>
      <c r="C17" s="34">
        <v>0.557328228036588</v>
      </c>
      <c r="D17" s="34">
        <v>0.5758964471529749</v>
      </c>
      <c r="E17" s="34">
        <v>0.5952051955230068</v>
      </c>
      <c r="F17" s="34">
        <v>0.5920338970711359</v>
      </c>
      <c r="G17" s="34">
        <v>0.6162548197007541</v>
      </c>
      <c r="H17" s="34">
        <v>0.6241512614660999</v>
      </c>
      <c r="I17" s="34">
        <v>0.6234594289768335</v>
      </c>
      <c r="J17" s="34">
        <v>0.6030722099619823</v>
      </c>
      <c r="K17" s="34">
        <v>0.6121293023779634</v>
      </c>
      <c r="Q17" s="34"/>
      <c r="V17" s="34"/>
      <c r="AA17" s="34">
        <v>0.4291958412623649</v>
      </c>
      <c r="AB17" s="34">
        <v>0.4281944512748173</v>
      </c>
      <c r="AC17" s="34">
        <v>0.4333748211102803</v>
      </c>
      <c r="AD17" s="34">
        <v>0.4366596221118977</v>
      </c>
      <c r="AE17" s="34">
        <v>0.4329459194281178</v>
      </c>
      <c r="AF17" s="34">
        <v>0.42672725029426756</v>
      </c>
      <c r="AG17" s="34">
        <v>0.42506369179548814</v>
      </c>
      <c r="AH17" s="34">
        <v>0.4249867427188014</v>
      </c>
      <c r="AI17" s="34">
        <v>0.4196005321531242</v>
      </c>
      <c r="AJ17" s="34">
        <v>0.4209281085990348</v>
      </c>
      <c r="AK17" s="34">
        <v>0.4147400190994455</v>
      </c>
      <c r="AL17" s="34">
        <v>0.3899169955580099</v>
      </c>
      <c r="AM17" s="34">
        <v>0.3739346768311569</v>
      </c>
      <c r="AN17" s="34">
        <v>0.3743232177256026</v>
      </c>
      <c r="AO17" s="34">
        <v>0.36623871299649513</v>
      </c>
      <c r="AP17" s="34">
        <v>0.3544377527159351</v>
      </c>
      <c r="AQ17" s="34">
        <v>0.3476239955346846</v>
      </c>
      <c r="AR17" s="34">
        <v>0.3479679508140526</v>
      </c>
      <c r="AS17" s="34">
        <v>0.34436612788356813</v>
      </c>
      <c r="AT17" s="34">
        <v>0.3354259731772957</v>
      </c>
      <c r="AU17" s="34">
        <v>0.3390471345982121</v>
      </c>
      <c r="AV17" s="34">
        <v>0.34169078771038186</v>
      </c>
      <c r="AW17" s="34">
        <v>0.34715478042342657</v>
      </c>
      <c r="AX17" s="34">
        <v>0.3397222916122904</v>
      </c>
      <c r="AY17" s="34">
        <v>0.3418404238692746</v>
      </c>
      <c r="AZ17" s="34">
        <v>0.3418628089296385</v>
      </c>
      <c r="BA17" s="29">
        <v>0.36396216087466454</v>
      </c>
      <c r="BB17" s="29">
        <v>0.36647164567780804</v>
      </c>
      <c r="BC17" s="29">
        <v>0.3519521681197825</v>
      </c>
      <c r="BD17" s="29">
        <v>0.3547187442572154</v>
      </c>
    </row>
    <row r="18" spans="1:56" ht="21" customHeight="1">
      <c r="A18" s="3">
        <v>13</v>
      </c>
      <c r="B18" s="3" t="s">
        <v>52</v>
      </c>
      <c r="C18" s="34">
        <v>0.0019026684629747808</v>
      </c>
      <c r="D18" s="34">
        <v>0.0034298005096257255</v>
      </c>
      <c r="E18" s="34">
        <v>0.0017704159181981484</v>
      </c>
      <c r="F18" s="34">
        <v>0.001092044817519311</v>
      </c>
      <c r="G18" s="34">
        <v>0.009172587724616243</v>
      </c>
      <c r="H18" s="34">
        <v>0.0024766255456640843</v>
      </c>
      <c r="I18" s="34">
        <v>0.0027468779276534202</v>
      </c>
      <c r="J18" s="34">
        <v>0.002826654244126599</v>
      </c>
      <c r="K18" s="34">
        <v>0.0019079354879313144</v>
      </c>
      <c r="Q18" s="34">
        <v>0.035</v>
      </c>
      <c r="V18" s="34">
        <v>0.040999999999999995</v>
      </c>
      <c r="AA18" s="34">
        <v>0.07396848654385992</v>
      </c>
      <c r="AB18" s="34">
        <v>0.07095612701049</v>
      </c>
      <c r="AC18" s="34">
        <v>0.07227114598303473</v>
      </c>
      <c r="AD18" s="34">
        <v>0.07588186130114831</v>
      </c>
      <c r="AE18" s="34">
        <v>0.07828012245489338</v>
      </c>
      <c r="AF18" s="34">
        <v>0.07911306901921056</v>
      </c>
      <c r="AG18" s="34">
        <v>0.07983562004142129</v>
      </c>
      <c r="AH18" s="34">
        <v>0.0827872707614645</v>
      </c>
      <c r="AI18" s="34">
        <v>0.08708072533441588</v>
      </c>
      <c r="AJ18" s="34">
        <v>0.0910304713980311</v>
      </c>
      <c r="AK18" s="34">
        <v>0.0966454348364445</v>
      </c>
      <c r="AL18" s="34">
        <v>0.09637275427582467</v>
      </c>
      <c r="AM18" s="34">
        <v>0.10799371213710739</v>
      </c>
      <c r="AN18" s="34">
        <v>0.11966872668137336</v>
      </c>
      <c r="AO18" s="34">
        <v>0.12854259220306596</v>
      </c>
      <c r="AP18" s="34">
        <v>0.13996504603692697</v>
      </c>
      <c r="AQ18" s="34">
        <v>0.13829186694467252</v>
      </c>
      <c r="AR18" s="34">
        <v>0.15364542703235248</v>
      </c>
      <c r="AS18" s="34">
        <v>0.15220136066221784</v>
      </c>
      <c r="AT18" s="34">
        <v>0.15621358284273662</v>
      </c>
      <c r="AU18" s="34">
        <v>0.16250920570327382</v>
      </c>
      <c r="AV18" s="34">
        <v>0.1668649320404864</v>
      </c>
      <c r="AW18" s="34">
        <v>0.17224026260673525</v>
      </c>
      <c r="AX18" s="34">
        <v>0.17203223034863935</v>
      </c>
      <c r="AY18" s="34">
        <v>0.17654784929778342</v>
      </c>
      <c r="AZ18" s="34">
        <v>0.20006371464756825</v>
      </c>
      <c r="BA18" s="29">
        <v>0.20959145574503624</v>
      </c>
      <c r="BB18" s="29">
        <v>0.21080871604081033</v>
      </c>
      <c r="BC18" s="29">
        <v>0.20675778530126698</v>
      </c>
      <c r="BD18" s="29">
        <v>0.2134317963279591</v>
      </c>
    </row>
    <row r="19" spans="1:56" ht="21" customHeight="1">
      <c r="A19" s="3">
        <v>14</v>
      </c>
      <c r="B19" s="3" t="s">
        <v>53</v>
      </c>
      <c r="C19" s="34">
        <v>0.03736793590016309</v>
      </c>
      <c r="D19" s="34">
        <v>0.028785133655644154</v>
      </c>
      <c r="E19" s="34">
        <v>0.02216906176592511</v>
      </c>
      <c r="F19" s="34">
        <v>0.02471661436985374</v>
      </c>
      <c r="G19" s="34">
        <v>0.02725101244028421</v>
      </c>
      <c r="H19" s="34">
        <v>0.029526995738747223</v>
      </c>
      <c r="I19" s="34">
        <v>0.029296999354210818</v>
      </c>
      <c r="J19" s="34">
        <v>0.0193286301386087</v>
      </c>
      <c r="K19" s="34">
        <v>0.02160670692322216</v>
      </c>
      <c r="Q19" s="34">
        <v>0.047</v>
      </c>
      <c r="V19" s="34">
        <v>0.049</v>
      </c>
      <c r="AA19" s="34">
        <v>0.03827920063619265</v>
      </c>
      <c r="AB19" s="34">
        <v>0.041168784358937165</v>
      </c>
      <c r="AC19" s="34">
        <v>0.0445968537065589</v>
      </c>
      <c r="AD19" s="34">
        <v>0.0482006077822708</v>
      </c>
      <c r="AE19" s="34">
        <v>0.05127151348144198</v>
      </c>
      <c r="AF19" s="34">
        <v>0.05428162536682578</v>
      </c>
      <c r="AG19" s="34">
        <v>0.0568788869546645</v>
      </c>
      <c r="AH19" s="34">
        <v>0.059488653078968425</v>
      </c>
      <c r="AI19" s="34">
        <v>0.06052910846701511</v>
      </c>
      <c r="AJ19" s="34">
        <v>0.059694531294387815</v>
      </c>
      <c r="AK19" s="34">
        <v>0.06181075065941896</v>
      </c>
      <c r="AL19" s="34">
        <v>0.058808689847754024</v>
      </c>
      <c r="AM19" s="34">
        <v>0.05839586226649482</v>
      </c>
      <c r="AN19" s="34">
        <v>0.04754864406092121</v>
      </c>
      <c r="AO19" s="34">
        <v>0.04641799990369775</v>
      </c>
      <c r="AP19" s="34">
        <v>0.04143353875383641</v>
      </c>
      <c r="AQ19" s="34">
        <v>0.04295444271203329</v>
      </c>
      <c r="AR19" s="34">
        <v>0.04047988574740007</v>
      </c>
      <c r="AS19" s="34">
        <v>0.04470270748097358</v>
      </c>
      <c r="AT19" s="34">
        <v>0.05141447876196423</v>
      </c>
      <c r="AU19" s="34">
        <v>0.04040894983013993</v>
      </c>
      <c r="AV19" s="34">
        <v>0.05135949802116982</v>
      </c>
      <c r="AW19" s="34">
        <v>0.04479591075335393</v>
      </c>
      <c r="AX19" s="34">
        <v>0.05155377120395564</v>
      </c>
      <c r="AY19" s="34">
        <v>0.0369662246357882</v>
      </c>
      <c r="AZ19" s="34">
        <v>0.04775839271858082</v>
      </c>
      <c r="BA19" s="29">
        <v>0.02653688898098423</v>
      </c>
      <c r="BB19" s="29">
        <v>0.0291478023308276</v>
      </c>
      <c r="BC19" s="29">
        <v>0.046235101371766854</v>
      </c>
      <c r="BD19" s="29">
        <v>0.04424152245173733</v>
      </c>
    </row>
    <row r="20" spans="3:56" ht="21" customHeight="1">
      <c r="C20" s="35">
        <v>1</v>
      </c>
      <c r="D20" s="35">
        <v>1</v>
      </c>
      <c r="E20" s="35">
        <v>0.9999827276495785</v>
      </c>
      <c r="F20" s="35">
        <v>0.9999927197012166</v>
      </c>
      <c r="G20" s="35">
        <v>1</v>
      </c>
      <c r="H20" s="35">
        <v>0.9999895940103123</v>
      </c>
      <c r="I20" s="35">
        <v>1</v>
      </c>
      <c r="J20" s="35">
        <v>0.999996052158877</v>
      </c>
      <c r="K20" s="35">
        <v>0.9999966876120002</v>
      </c>
      <c r="Q20" s="35">
        <v>0.9980000000000001</v>
      </c>
      <c r="V20" s="35">
        <v>1.0410000000000001</v>
      </c>
      <c r="AA20" s="35">
        <v>1</v>
      </c>
      <c r="AB20" s="35">
        <v>1</v>
      </c>
      <c r="AC20" s="35">
        <v>1</v>
      </c>
      <c r="AD20" s="35">
        <v>0.9895526494014848</v>
      </c>
      <c r="AE20" s="35">
        <v>0.9894568033587502</v>
      </c>
      <c r="AF20" s="35">
        <v>0.9898603289861735</v>
      </c>
      <c r="AG20" s="35">
        <v>0.9894009337343292</v>
      </c>
      <c r="AH20" s="35">
        <v>0.9897239674779686</v>
      </c>
      <c r="AI20" s="35">
        <v>0.989596097543756</v>
      </c>
      <c r="AJ20" s="35">
        <v>0.9889144421350415</v>
      </c>
      <c r="AK20" s="35">
        <v>0.9883342955069094</v>
      </c>
      <c r="AL20" s="35">
        <v>0.9896408122252222</v>
      </c>
      <c r="AM20" s="35">
        <v>0.9905408960870709</v>
      </c>
      <c r="AN20" s="35">
        <v>0.9904388889969886</v>
      </c>
      <c r="AO20" s="35">
        <v>0.9909304824489155</v>
      </c>
      <c r="AP20" s="35">
        <v>0.9754247454572027</v>
      </c>
      <c r="AQ20" s="35">
        <v>0.9911475007150041</v>
      </c>
      <c r="AR20" s="35">
        <v>0.9919741611267491</v>
      </c>
      <c r="AS20" s="35">
        <v>0.9925592780940278</v>
      </c>
      <c r="AT20" s="35">
        <v>0.9927041667948412</v>
      </c>
      <c r="AU20" s="35">
        <v>0.9927103407123361</v>
      </c>
      <c r="AV20" s="35">
        <v>0.9929402232695657</v>
      </c>
      <c r="AW20" s="35">
        <v>0.9932092714349103</v>
      </c>
      <c r="AX20" s="35">
        <v>1</v>
      </c>
      <c r="AY20" s="35">
        <v>1.0000002805892036</v>
      </c>
      <c r="AZ20" s="35">
        <v>1</v>
      </c>
      <c r="BA20" s="29">
        <v>1</v>
      </c>
      <c r="BB20" s="29">
        <v>1</v>
      </c>
      <c r="BC20" s="29">
        <v>1</v>
      </c>
      <c r="BD20" s="29">
        <v>1</v>
      </c>
    </row>
    <row r="21" spans="2:56" ht="21" customHeight="1">
      <c r="B21" s="6" t="s">
        <v>169</v>
      </c>
      <c r="C21" s="3">
        <v>84618</v>
      </c>
      <c r="D21" s="9">
        <v>103213</v>
      </c>
      <c r="E21" s="9">
        <v>115792</v>
      </c>
      <c r="F21" s="9">
        <v>137357</v>
      </c>
      <c r="G21" s="9">
        <v>164948</v>
      </c>
      <c r="H21" s="9">
        <v>192197</v>
      </c>
      <c r="I21" s="9">
        <v>219886</v>
      </c>
      <c r="J21" s="9">
        <v>253303</v>
      </c>
      <c r="K21" s="9">
        <v>301897</v>
      </c>
      <c r="AA21" s="17">
        <v>1532869</v>
      </c>
      <c r="AD21" s="18">
        <v>1715746</v>
      </c>
      <c r="AE21" s="18">
        <v>1815199</v>
      </c>
      <c r="AF21" s="18">
        <v>1920871</v>
      </c>
      <c r="AG21" s="18">
        <v>2022631</v>
      </c>
      <c r="AH21" s="18">
        <v>2134676</v>
      </c>
      <c r="AI21" s="18">
        <v>2266265</v>
      </c>
      <c r="AJ21" s="18">
        <v>2358474</v>
      </c>
      <c r="AK21" s="18">
        <v>2499549</v>
      </c>
      <c r="AL21" s="18">
        <v>2810452</v>
      </c>
      <c r="AM21" s="18">
        <v>3002610</v>
      </c>
      <c r="AN21" s="18">
        <v>3032179</v>
      </c>
      <c r="AO21" s="18">
        <v>3156728</v>
      </c>
      <c r="AP21" s="18">
        <v>3284320</v>
      </c>
      <c r="AQ21" s="18">
        <v>3468512</v>
      </c>
      <c r="AR21" s="18">
        <v>3544427</v>
      </c>
      <c r="AS21" s="18">
        <v>3597366</v>
      </c>
      <c r="AT21" s="18">
        <v>3608361</v>
      </c>
      <c r="AU21" s="18">
        <v>3577945</v>
      </c>
      <c r="AV21" s="18">
        <v>3574334</v>
      </c>
      <c r="AW21" s="18">
        <v>3511258</v>
      </c>
      <c r="AX21" s="18">
        <v>3570796</v>
      </c>
      <c r="AY21" s="18">
        <v>3563929</v>
      </c>
      <c r="AZ21" s="18">
        <v>3589009</v>
      </c>
      <c r="BA21" s="17">
        <v>3664755</v>
      </c>
      <c r="BB21" s="17">
        <v>3692671</v>
      </c>
      <c r="BC21" s="17">
        <v>3609767</v>
      </c>
      <c r="BD21" s="17">
        <v>3651321</v>
      </c>
    </row>
    <row r="22" spans="2:56" ht="21" customHeight="1">
      <c r="B22" s="6" t="s">
        <v>170</v>
      </c>
      <c r="C22" s="17" t="s">
        <v>171</v>
      </c>
      <c r="D22" s="17" t="s">
        <v>171</v>
      </c>
      <c r="E22" s="17" t="s">
        <v>171</v>
      </c>
      <c r="F22" s="17" t="s">
        <v>171</v>
      </c>
      <c r="G22" s="17" t="s">
        <v>171</v>
      </c>
      <c r="H22" s="17" t="s">
        <v>171</v>
      </c>
      <c r="I22" s="17" t="s">
        <v>171</v>
      </c>
      <c r="J22" s="17" t="s">
        <v>171</v>
      </c>
      <c r="K22" s="17" t="s">
        <v>171</v>
      </c>
      <c r="Q22" s="17" t="s">
        <v>172</v>
      </c>
      <c r="V22" s="17" t="s">
        <v>172</v>
      </c>
      <c r="AA22" s="17" t="s">
        <v>173</v>
      </c>
      <c r="AB22" s="17" t="s">
        <v>173</v>
      </c>
      <c r="AC22" s="17" t="s">
        <v>173</v>
      </c>
      <c r="AD22" s="17" t="s">
        <v>174</v>
      </c>
      <c r="AE22" s="17" t="s">
        <v>174</v>
      </c>
      <c r="AF22" s="17" t="s">
        <v>174</v>
      </c>
      <c r="AG22" s="17" t="s">
        <v>174</v>
      </c>
      <c r="AH22" s="17" t="s">
        <v>174</v>
      </c>
      <c r="AI22" s="17" t="s">
        <v>174</v>
      </c>
      <c r="AJ22" s="17" t="s">
        <v>174</v>
      </c>
      <c r="AK22" s="17" t="s">
        <v>174</v>
      </c>
      <c r="AL22" s="17" t="s">
        <v>174</v>
      </c>
      <c r="AM22" s="17" t="s">
        <v>174</v>
      </c>
      <c r="AN22" s="17" t="s">
        <v>174</v>
      </c>
      <c r="AO22" s="17" t="s">
        <v>174</v>
      </c>
      <c r="AP22" s="17" t="s">
        <v>174</v>
      </c>
      <c r="AQ22" s="17" t="s">
        <v>174</v>
      </c>
      <c r="AR22" s="17" t="s">
        <v>174</v>
      </c>
      <c r="AS22" s="17" t="s">
        <v>174</v>
      </c>
      <c r="AT22" s="17" t="s">
        <v>174</v>
      </c>
      <c r="AU22" s="17" t="s">
        <v>174</v>
      </c>
      <c r="AV22" s="17" t="s">
        <v>174</v>
      </c>
      <c r="AW22" s="17" t="s">
        <v>174</v>
      </c>
      <c r="AX22" s="17" t="s">
        <v>174</v>
      </c>
      <c r="AY22" s="17" t="s">
        <v>174</v>
      </c>
      <c r="AZ22" s="17" t="s">
        <v>174</v>
      </c>
      <c r="BA22" s="17" t="s">
        <v>174</v>
      </c>
      <c r="BB22" s="17" t="s">
        <v>174</v>
      </c>
      <c r="BC22" s="17" t="s">
        <v>174</v>
      </c>
      <c r="BD22" s="17" t="s">
        <v>174</v>
      </c>
    </row>
    <row r="24" ht="21" customHeight="1">
      <c r="B24" s="6" t="s">
        <v>175</v>
      </c>
    </row>
    <row r="25" ht="21" customHeight="1">
      <c r="B25" s="6" t="s">
        <v>176</v>
      </c>
    </row>
    <row r="26" ht="21" customHeight="1">
      <c r="B26" s="6" t="s">
        <v>177</v>
      </c>
    </row>
    <row r="27" ht="21" customHeight="1">
      <c r="B27" s="6" t="s">
        <v>178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="75" zoomScaleNormal="75" zoomScalePageLayoutView="0" workbookViewId="0" topLeftCell="A10">
      <selection activeCell="B44" sqref="B44"/>
    </sheetView>
  </sheetViews>
  <sheetFormatPr defaultColWidth="22.421875" defaultRowHeight="19.5" customHeight="1"/>
  <cols>
    <col min="1" max="1" width="5.8515625" style="3" customWidth="1"/>
    <col min="2" max="2" width="84.7109375" style="3" customWidth="1"/>
    <col min="3" max="11" width="9.8515625" style="3" customWidth="1"/>
    <col min="12" max="16384" width="22.421875" style="3" customWidth="1"/>
  </cols>
  <sheetData>
    <row r="1" ht="19.5" customHeight="1">
      <c r="A1" s="3" t="s">
        <v>98</v>
      </c>
    </row>
    <row r="2" ht="19.5" customHeight="1">
      <c r="A2" s="3" t="s">
        <v>99</v>
      </c>
    </row>
    <row r="3" ht="19.5" customHeight="1">
      <c r="A3" s="3" t="s">
        <v>86</v>
      </c>
    </row>
    <row r="4" ht="19.5" customHeight="1">
      <c r="A4" s="3" t="s">
        <v>100</v>
      </c>
    </row>
    <row r="6" spans="2:11" ht="19.5" customHeight="1">
      <c r="B6" s="3" t="s">
        <v>101</v>
      </c>
      <c r="C6" s="9">
        <v>1961</v>
      </c>
      <c r="D6" s="9">
        <v>1962</v>
      </c>
      <c r="E6" s="9">
        <v>1963</v>
      </c>
      <c r="F6" s="9">
        <v>1964</v>
      </c>
      <c r="G6" s="9">
        <v>1965</v>
      </c>
      <c r="H6" s="9">
        <v>1966</v>
      </c>
      <c r="I6" s="9">
        <v>1967</v>
      </c>
      <c r="J6" s="9">
        <v>1968</v>
      </c>
      <c r="K6" s="9">
        <v>1969</v>
      </c>
    </row>
    <row r="7" spans="1:11" ht="19.5" customHeight="1">
      <c r="A7" s="3">
        <v>1</v>
      </c>
      <c r="B7" s="3" t="s">
        <v>40</v>
      </c>
      <c r="C7" s="9"/>
      <c r="D7" s="9"/>
      <c r="E7" s="9"/>
      <c r="F7" s="9"/>
      <c r="G7" s="9"/>
      <c r="H7" s="9"/>
      <c r="I7" s="9"/>
      <c r="J7" s="9"/>
      <c r="K7" s="9"/>
    </row>
    <row r="8" spans="1:11" ht="19.5" customHeight="1">
      <c r="A8" s="3">
        <v>2</v>
      </c>
      <c r="B8" s="3" t="s">
        <v>41</v>
      </c>
      <c r="D8" s="9"/>
      <c r="E8" s="9"/>
      <c r="F8" s="9"/>
      <c r="G8" s="9"/>
      <c r="H8" s="9"/>
      <c r="I8" s="9"/>
      <c r="J8" s="9"/>
      <c r="K8" s="9"/>
    </row>
    <row r="9" spans="1:11" ht="19.5" customHeight="1">
      <c r="A9" s="3">
        <v>3</v>
      </c>
      <c r="B9" s="3" t="s">
        <v>42</v>
      </c>
      <c r="D9" s="9"/>
      <c r="E9" s="9"/>
      <c r="F9" s="9">
        <v>17</v>
      </c>
      <c r="G9" s="9">
        <v>141</v>
      </c>
      <c r="H9" s="9">
        <v>368</v>
      </c>
      <c r="I9" s="9">
        <v>727</v>
      </c>
      <c r="J9" s="9">
        <v>717</v>
      </c>
      <c r="K9" s="9">
        <v>2083</v>
      </c>
    </row>
    <row r="10" spans="1:11" ht="19.5" customHeight="1">
      <c r="A10" s="3">
        <v>4</v>
      </c>
      <c r="B10" s="3" t="s">
        <v>43</v>
      </c>
      <c r="C10" s="3">
        <v>3322</v>
      </c>
      <c r="D10" s="9">
        <v>3453</v>
      </c>
      <c r="E10" s="9">
        <v>4290</v>
      </c>
      <c r="F10" s="9">
        <v>5675</v>
      </c>
      <c r="G10" s="9">
        <v>5590</v>
      </c>
      <c r="H10" s="9">
        <v>6488</v>
      </c>
      <c r="I10" s="9">
        <v>7116</v>
      </c>
      <c r="J10" s="9">
        <v>10505</v>
      </c>
      <c r="K10" s="9">
        <v>6641</v>
      </c>
    </row>
    <row r="11" spans="1:11" ht="19.5" customHeight="1">
      <c r="A11" s="3">
        <v>5</v>
      </c>
      <c r="B11" s="3" t="s">
        <v>44</v>
      </c>
      <c r="C11" s="3">
        <v>5881</v>
      </c>
      <c r="D11" s="9">
        <v>6755</v>
      </c>
      <c r="E11" s="9">
        <v>5887</v>
      </c>
      <c r="F11" s="9">
        <v>5479</v>
      </c>
      <c r="G11" s="9">
        <v>4944</v>
      </c>
      <c r="H11" s="9">
        <v>5667</v>
      </c>
      <c r="I11" s="9">
        <v>8463</v>
      </c>
      <c r="J11" s="9">
        <v>17186</v>
      </c>
      <c r="K11" s="9">
        <v>22539</v>
      </c>
    </row>
    <row r="12" spans="1:11" ht="19.5" customHeight="1">
      <c r="A12" s="3">
        <v>6</v>
      </c>
      <c r="B12" s="3" t="s">
        <v>102</v>
      </c>
      <c r="C12" s="3">
        <v>8948</v>
      </c>
      <c r="D12" s="9">
        <v>10289</v>
      </c>
      <c r="E12" s="9">
        <v>11118</v>
      </c>
      <c r="F12" s="9">
        <v>12474</v>
      </c>
      <c r="G12" s="9">
        <v>13908</v>
      </c>
      <c r="H12" s="9">
        <v>16431</v>
      </c>
      <c r="I12" s="9">
        <v>16861</v>
      </c>
      <c r="J12" s="9">
        <v>16340</v>
      </c>
      <c r="K12" s="9">
        <v>21220</v>
      </c>
    </row>
    <row r="13" spans="1:11" ht="19.5" customHeight="1">
      <c r="A13" s="3">
        <v>7</v>
      </c>
      <c r="B13" s="3" t="s">
        <v>46</v>
      </c>
      <c r="C13" s="3">
        <v>724</v>
      </c>
      <c r="D13" s="9">
        <v>2237</v>
      </c>
      <c r="E13" s="9">
        <v>2924</v>
      </c>
      <c r="F13" s="9">
        <v>4192</v>
      </c>
      <c r="G13" s="9">
        <v>3679</v>
      </c>
      <c r="H13" s="9">
        <v>4015</v>
      </c>
      <c r="I13" s="9">
        <v>4740</v>
      </c>
      <c r="J13" s="9">
        <v>5415</v>
      </c>
      <c r="K13" s="9">
        <v>5492</v>
      </c>
    </row>
    <row r="14" spans="1:11" ht="19.5" customHeight="1">
      <c r="A14" s="3">
        <v>8</v>
      </c>
      <c r="B14" s="3" t="s">
        <v>47</v>
      </c>
      <c r="C14" s="3">
        <v>13176</v>
      </c>
      <c r="D14" s="9">
        <v>15441</v>
      </c>
      <c r="E14" s="9">
        <v>17212</v>
      </c>
      <c r="F14" s="9">
        <v>20900</v>
      </c>
      <c r="G14" s="9">
        <v>25400</v>
      </c>
      <c r="H14" s="9">
        <v>27472</v>
      </c>
      <c r="I14" s="9">
        <v>31720</v>
      </c>
      <c r="J14" s="9">
        <v>36733</v>
      </c>
      <c r="K14" s="9">
        <v>42126</v>
      </c>
    </row>
    <row r="15" spans="1:11" ht="19.5" customHeight="1">
      <c r="A15" s="3">
        <v>9</v>
      </c>
      <c r="B15" s="3" t="s">
        <v>85</v>
      </c>
      <c r="C15" s="3">
        <v>1013</v>
      </c>
      <c r="D15" s="9">
        <v>857</v>
      </c>
      <c r="E15" s="9">
        <v>962</v>
      </c>
      <c r="F15" s="9">
        <v>1337</v>
      </c>
      <c r="G15" s="9">
        <v>810</v>
      </c>
      <c r="H15" s="9">
        <v>1803</v>
      </c>
      <c r="I15" s="9">
        <v>2243</v>
      </c>
      <c r="J15" s="9">
        <v>2923</v>
      </c>
      <c r="K15" s="9">
        <v>2642</v>
      </c>
    </row>
    <row r="16" spans="1:11" ht="19.5" customHeight="1">
      <c r="A16" s="3">
        <v>10</v>
      </c>
      <c r="B16" s="3" t="s">
        <v>89</v>
      </c>
      <c r="C16" s="3">
        <v>512</v>
      </c>
      <c r="D16" s="9">
        <v>559</v>
      </c>
      <c r="E16" s="9">
        <v>747</v>
      </c>
      <c r="F16" s="9">
        <v>880</v>
      </c>
      <c r="G16" s="9">
        <v>1250</v>
      </c>
      <c r="H16" s="9">
        <v>1422</v>
      </c>
      <c r="I16" s="9">
        <v>1426</v>
      </c>
      <c r="J16" s="9">
        <v>1859</v>
      </c>
      <c r="K16" s="9">
        <v>2165</v>
      </c>
    </row>
    <row r="17" spans="1:11" ht="19.5" customHeight="1">
      <c r="A17" s="3">
        <v>11</v>
      </c>
      <c r="B17" s="3" t="s">
        <v>50</v>
      </c>
      <c r="C17" s="3">
        <v>559</v>
      </c>
      <c r="D17" s="9">
        <v>857</v>
      </c>
      <c r="E17" s="9">
        <v>958</v>
      </c>
      <c r="F17" s="9">
        <v>1537</v>
      </c>
      <c r="G17" s="9">
        <v>1568</v>
      </c>
      <c r="H17" s="9">
        <v>2418</v>
      </c>
      <c r="I17" s="9">
        <v>2454</v>
      </c>
      <c r="J17" s="9">
        <v>3252</v>
      </c>
      <c r="K17" s="9">
        <v>5089</v>
      </c>
    </row>
    <row r="18" spans="1:11" ht="19.5" customHeight="1">
      <c r="A18" s="3">
        <v>12</v>
      </c>
      <c r="B18" s="3" t="s">
        <v>51</v>
      </c>
      <c r="C18" s="3">
        <v>47160</v>
      </c>
      <c r="D18" s="9">
        <v>59440</v>
      </c>
      <c r="E18" s="9">
        <v>68920</v>
      </c>
      <c r="F18" s="9">
        <v>81320</v>
      </c>
      <c r="G18" s="9">
        <v>101650</v>
      </c>
      <c r="H18" s="9">
        <v>119960</v>
      </c>
      <c r="I18" s="9">
        <v>137090</v>
      </c>
      <c r="J18" s="9">
        <v>152760</v>
      </c>
      <c r="K18" s="9">
        <v>184800</v>
      </c>
    </row>
    <row r="19" spans="1:11" ht="19.5" customHeight="1">
      <c r="A19" s="3">
        <v>13</v>
      </c>
      <c r="B19" s="3" t="s">
        <v>52</v>
      </c>
      <c r="C19" s="3">
        <v>161</v>
      </c>
      <c r="D19" s="9">
        <v>354</v>
      </c>
      <c r="E19" s="9">
        <v>205</v>
      </c>
      <c r="F19" s="9">
        <v>150</v>
      </c>
      <c r="G19" s="9">
        <v>1513</v>
      </c>
      <c r="H19" s="9">
        <v>476</v>
      </c>
      <c r="I19" s="9">
        <v>604</v>
      </c>
      <c r="J19" s="9">
        <v>716</v>
      </c>
      <c r="K19" s="9">
        <v>576</v>
      </c>
    </row>
    <row r="20" spans="1:11" ht="19.5" customHeight="1">
      <c r="A20" s="3">
        <v>14</v>
      </c>
      <c r="B20" s="3" t="s">
        <v>53</v>
      </c>
      <c r="C20" s="9">
        <v>3162</v>
      </c>
      <c r="D20" s="9">
        <v>2971</v>
      </c>
      <c r="E20" s="9">
        <v>2567</v>
      </c>
      <c r="F20" s="9">
        <v>3395</v>
      </c>
      <c r="G20" s="9">
        <v>4495</v>
      </c>
      <c r="H20" s="9">
        <v>5675</v>
      </c>
      <c r="I20" s="9">
        <v>6442</v>
      </c>
      <c r="J20" s="9">
        <v>4896</v>
      </c>
      <c r="K20" s="9">
        <v>6523</v>
      </c>
    </row>
    <row r="21" spans="1:11" ht="19.5" customHeight="1">
      <c r="A21" s="3">
        <v>98</v>
      </c>
      <c r="C21" s="3" t="s">
        <v>103</v>
      </c>
      <c r="D21" s="9" t="s">
        <v>103</v>
      </c>
      <c r="E21" s="9" t="s">
        <v>103</v>
      </c>
      <c r="F21" s="9" t="s">
        <v>103</v>
      </c>
      <c r="G21" s="9" t="s">
        <v>103</v>
      </c>
      <c r="H21" s="9" t="s">
        <v>103</v>
      </c>
      <c r="I21" s="9" t="s">
        <v>103</v>
      </c>
      <c r="J21" s="9" t="s">
        <v>103</v>
      </c>
      <c r="K21" s="9" t="s">
        <v>103</v>
      </c>
    </row>
    <row r="22" spans="1:11" ht="19.5" customHeight="1">
      <c r="A22" s="3">
        <v>99</v>
      </c>
      <c r="B22" s="3" t="s">
        <v>60</v>
      </c>
      <c r="C22" s="3">
        <v>84618</v>
      </c>
      <c r="D22" s="9">
        <v>103213</v>
      </c>
      <c r="E22" s="9">
        <v>115792</v>
      </c>
      <c r="F22" s="9">
        <v>137357</v>
      </c>
      <c r="G22" s="9">
        <v>164948</v>
      </c>
      <c r="H22" s="9">
        <v>192197</v>
      </c>
      <c r="I22" s="9">
        <v>219886</v>
      </c>
      <c r="J22" s="9">
        <v>253303</v>
      </c>
      <c r="K22" s="9">
        <v>301897</v>
      </c>
    </row>
    <row r="23" spans="4:11" ht="19.5" customHeight="1">
      <c r="D23" s="9"/>
      <c r="E23" s="9"/>
      <c r="F23" s="9"/>
      <c r="G23" s="9"/>
      <c r="H23" s="9"/>
      <c r="I23" s="9"/>
      <c r="J23" s="9"/>
      <c r="K23" s="9"/>
    </row>
    <row r="24" spans="2:11" ht="19.5" customHeight="1">
      <c r="B24" s="3" t="s">
        <v>61</v>
      </c>
      <c r="D24" s="9"/>
      <c r="E24" s="9"/>
      <c r="F24" s="9"/>
      <c r="G24" s="9"/>
      <c r="H24" s="9"/>
      <c r="I24" s="9"/>
      <c r="J24" s="9"/>
      <c r="K24" s="9"/>
    </row>
    <row r="25" spans="2:11" ht="19.5" customHeight="1">
      <c r="B25" s="3" t="s">
        <v>104</v>
      </c>
      <c r="D25" s="9"/>
      <c r="E25" s="9"/>
      <c r="F25" s="9"/>
      <c r="G25" s="9"/>
      <c r="H25" s="9"/>
      <c r="I25" s="9"/>
      <c r="J25" s="9"/>
      <c r="K25" s="9"/>
    </row>
    <row r="26" spans="2:11" ht="19.5" customHeight="1">
      <c r="B26" s="3" t="s">
        <v>105</v>
      </c>
      <c r="D26" s="9"/>
      <c r="E26" s="9"/>
      <c r="F26" s="9"/>
      <c r="G26" s="9"/>
      <c r="H26" s="9"/>
      <c r="I26" s="9"/>
      <c r="J26" s="9"/>
      <c r="K26" s="9"/>
    </row>
    <row r="27" ht="19.5" customHeight="1">
      <c r="B27" s="3" t="s">
        <v>106</v>
      </c>
    </row>
    <row r="28" ht="19.5" customHeight="1">
      <c r="B28" s="3" t="s">
        <v>107</v>
      </c>
    </row>
    <row r="30" spans="2:11" ht="19.5" customHeight="1">
      <c r="B30" s="3" t="s">
        <v>101</v>
      </c>
      <c r="C30" s="9">
        <v>1961</v>
      </c>
      <c r="D30" s="9">
        <v>1962</v>
      </c>
      <c r="E30" s="9">
        <v>1963</v>
      </c>
      <c r="F30" s="9">
        <v>1964</v>
      </c>
      <c r="G30" s="9">
        <v>1965</v>
      </c>
      <c r="H30" s="9">
        <v>1966</v>
      </c>
      <c r="I30" s="9">
        <v>1967</v>
      </c>
      <c r="J30" s="9">
        <v>1968</v>
      </c>
      <c r="K30" s="9">
        <v>1969</v>
      </c>
    </row>
    <row r="31" spans="1:11" ht="19.5" customHeight="1">
      <c r="A31" s="3">
        <v>1</v>
      </c>
      <c r="B31" s="3" t="s">
        <v>40</v>
      </c>
      <c r="C31" s="4"/>
      <c r="D31" s="4">
        <f aca="true" t="shared" si="0" ref="C31:K44">D7/D$22</f>
        <v>0</v>
      </c>
      <c r="E31" s="4">
        <f t="shared" si="0"/>
        <v>0</v>
      </c>
      <c r="F31" s="4">
        <f t="shared" si="0"/>
        <v>0</v>
      </c>
      <c r="G31" s="4">
        <f t="shared" si="0"/>
        <v>0</v>
      </c>
      <c r="H31" s="4">
        <f t="shared" si="0"/>
        <v>0</v>
      </c>
      <c r="I31" s="4">
        <f t="shared" si="0"/>
        <v>0</v>
      </c>
      <c r="J31" s="4">
        <f t="shared" si="0"/>
        <v>0</v>
      </c>
      <c r="K31" s="4">
        <f t="shared" si="0"/>
        <v>0</v>
      </c>
    </row>
    <row r="32" spans="1:11" ht="19.5" customHeight="1">
      <c r="A32" s="3">
        <v>2</v>
      </c>
      <c r="B32" s="3" t="s">
        <v>41</v>
      </c>
      <c r="C32" s="4"/>
      <c r="D32" s="4">
        <f t="shared" si="0"/>
        <v>0</v>
      </c>
      <c r="E32" s="4">
        <f t="shared" si="0"/>
        <v>0</v>
      </c>
      <c r="F32" s="4">
        <f t="shared" si="0"/>
        <v>0</v>
      </c>
      <c r="G32" s="4">
        <f t="shared" si="0"/>
        <v>0</v>
      </c>
      <c r="H32" s="4">
        <f t="shared" si="0"/>
        <v>0</v>
      </c>
      <c r="I32" s="4">
        <f t="shared" si="0"/>
        <v>0</v>
      </c>
      <c r="J32" s="4">
        <f t="shared" si="0"/>
        <v>0</v>
      </c>
      <c r="K32" s="4">
        <f t="shared" si="0"/>
        <v>0</v>
      </c>
    </row>
    <row r="33" spans="1:11" ht="19.5" customHeight="1">
      <c r="A33" s="3">
        <v>3</v>
      </c>
      <c r="B33" s="3" t="s">
        <v>42</v>
      </c>
      <c r="C33" s="4"/>
      <c r="D33" s="4">
        <f t="shared" si="0"/>
        <v>0</v>
      </c>
      <c r="E33" s="4">
        <f t="shared" si="0"/>
        <v>0</v>
      </c>
      <c r="F33" s="4">
        <f t="shared" si="0"/>
        <v>0.00012376507931885524</v>
      </c>
      <c r="G33" s="4">
        <f t="shared" si="0"/>
        <v>0.0008548148507408395</v>
      </c>
      <c r="H33" s="4">
        <f t="shared" si="0"/>
        <v>0.0019147021025302164</v>
      </c>
      <c r="I33" s="4">
        <f t="shared" si="0"/>
        <v>0.0033062586976888024</v>
      </c>
      <c r="J33" s="4">
        <f t="shared" si="0"/>
        <v>0.0028306020852496812</v>
      </c>
      <c r="K33" s="4">
        <f t="shared" si="0"/>
        <v>0.006899704203751611</v>
      </c>
    </row>
    <row r="34" spans="1:11" ht="19.5" customHeight="1">
      <c r="A34" s="3">
        <v>4</v>
      </c>
      <c r="B34" s="3" t="s">
        <v>43</v>
      </c>
      <c r="C34" s="4">
        <f t="shared" si="0"/>
        <v>0.03925878654659765</v>
      </c>
      <c r="D34" s="4">
        <f t="shared" si="0"/>
        <v>0.03345508802185771</v>
      </c>
      <c r="E34" s="4">
        <f t="shared" si="0"/>
        <v>0.03704919165400028</v>
      </c>
      <c r="F34" s="4">
        <f t="shared" si="0"/>
        <v>0.04131569559614726</v>
      </c>
      <c r="G34" s="4">
        <f t="shared" si="0"/>
        <v>0.03388946819603754</v>
      </c>
      <c r="H34" s="4">
        <f t="shared" si="0"/>
        <v>0.03375703054678273</v>
      </c>
      <c r="I34" s="4">
        <f t="shared" si="0"/>
        <v>0.03236222406155917</v>
      </c>
      <c r="J34" s="4">
        <f t="shared" si="0"/>
        <v>0.04147207099797476</v>
      </c>
      <c r="K34" s="4">
        <f t="shared" si="0"/>
        <v>0.021997568707208086</v>
      </c>
    </row>
    <row r="35" spans="1:11" ht="19.5" customHeight="1">
      <c r="A35" s="3">
        <v>5</v>
      </c>
      <c r="B35" s="3" t="s">
        <v>44</v>
      </c>
      <c r="C35" s="4">
        <f t="shared" si="0"/>
        <v>0.06950057907301047</v>
      </c>
      <c r="D35" s="4">
        <f t="shared" si="0"/>
        <v>0.06544718204102197</v>
      </c>
      <c r="E35" s="4">
        <f t="shared" si="0"/>
        <v>0.05084116346552439</v>
      </c>
      <c r="F35" s="4">
        <f t="shared" si="0"/>
        <v>0.0398887570345887</v>
      </c>
      <c r="G35" s="4">
        <f t="shared" si="0"/>
        <v>0.029973082425976672</v>
      </c>
      <c r="H35" s="4">
        <f t="shared" si="0"/>
        <v>0.029485371779996567</v>
      </c>
      <c r="I35" s="4">
        <f t="shared" si="0"/>
        <v>0.038488125665117376</v>
      </c>
      <c r="J35" s="4">
        <f t="shared" si="0"/>
        <v>0.06784759754128455</v>
      </c>
      <c r="K35" s="4">
        <f t="shared" si="0"/>
        <v>0.07465791312931232</v>
      </c>
    </row>
    <row r="36" spans="1:11" ht="19.5" customHeight="1">
      <c r="A36" s="3">
        <v>6</v>
      </c>
      <c r="B36" s="3" t="s">
        <v>102</v>
      </c>
      <c r="C36" s="4">
        <f t="shared" si="0"/>
        <v>0.10574582240185304</v>
      </c>
      <c r="D36" s="4">
        <f t="shared" si="0"/>
        <v>0.09968705492525166</v>
      </c>
      <c r="E36" s="4">
        <f t="shared" si="0"/>
        <v>0.0960169959928147</v>
      </c>
      <c r="F36" s="4">
        <f t="shared" si="0"/>
        <v>0.0908144470249059</v>
      </c>
      <c r="G36" s="4">
        <f t="shared" si="0"/>
        <v>0.08431748187307515</v>
      </c>
      <c r="H36" s="4">
        <f t="shared" si="0"/>
        <v>0.08549040827900539</v>
      </c>
      <c r="I36" s="4">
        <f t="shared" si="0"/>
        <v>0.07668064360623232</v>
      </c>
      <c r="J36" s="4">
        <f t="shared" si="0"/>
        <v>0.06450772395115731</v>
      </c>
      <c r="K36" s="4">
        <f t="shared" si="0"/>
        <v>0.0702888733574696</v>
      </c>
    </row>
    <row r="37" spans="1:11" ht="19.5" customHeight="1">
      <c r="A37" s="3">
        <v>7</v>
      </c>
      <c r="B37" s="3" t="s">
        <v>46</v>
      </c>
      <c r="C37" s="4">
        <f t="shared" si="0"/>
        <v>0.008556099175116405</v>
      </c>
      <c r="D37" s="4">
        <f t="shared" si="0"/>
        <v>0.0216736263842733</v>
      </c>
      <c r="E37" s="4">
        <f t="shared" si="0"/>
        <v>0.0252521763161531</v>
      </c>
      <c r="F37" s="4">
        <f t="shared" si="0"/>
        <v>0.030519012500273012</v>
      </c>
      <c r="G37" s="4">
        <f t="shared" si="0"/>
        <v>0.022303998835996798</v>
      </c>
      <c r="H37" s="4">
        <f t="shared" si="0"/>
        <v>0.02089002429798592</v>
      </c>
      <c r="I37" s="4">
        <f t="shared" si="0"/>
        <v>0.02155662479648545</v>
      </c>
      <c r="J37" s="4">
        <f t="shared" si="0"/>
        <v>0.02137755968148818</v>
      </c>
      <c r="K37" s="4">
        <f t="shared" si="0"/>
        <v>0.018191634895345102</v>
      </c>
    </row>
    <row r="38" spans="1:11" ht="19.5" customHeight="1">
      <c r="A38" s="3">
        <v>8</v>
      </c>
      <c r="B38" s="3" t="s">
        <v>47</v>
      </c>
      <c r="C38" s="4">
        <f t="shared" si="0"/>
        <v>0.1557115507338864</v>
      </c>
      <c r="D38" s="4">
        <f t="shared" si="0"/>
        <v>0.14960324765291194</v>
      </c>
      <c r="E38" s="4">
        <f t="shared" si="0"/>
        <v>0.14864584772695869</v>
      </c>
      <c r="F38" s="4">
        <f t="shared" si="0"/>
        <v>0.15215824457435734</v>
      </c>
      <c r="G38" s="4">
        <f t="shared" si="0"/>
        <v>0.15398792346678952</v>
      </c>
      <c r="H38" s="4">
        <f t="shared" si="0"/>
        <v>0.1429366743497557</v>
      </c>
      <c r="I38" s="4">
        <f t="shared" si="0"/>
        <v>0.14425656931318956</v>
      </c>
      <c r="J38" s="4">
        <f t="shared" si="0"/>
        <v>0.14501604797416534</v>
      </c>
      <c r="K38" s="4">
        <f t="shared" si="0"/>
        <v>0.13953765688297665</v>
      </c>
    </row>
    <row r="39" spans="1:11" ht="19.5" customHeight="1">
      <c r="A39" s="3">
        <v>9</v>
      </c>
      <c r="B39" s="3" t="s">
        <v>85</v>
      </c>
      <c r="C39" s="4">
        <f t="shared" si="0"/>
        <v>0.011971448155238838</v>
      </c>
      <c r="D39" s="4">
        <f t="shared" si="0"/>
        <v>0.008303217617935725</v>
      </c>
      <c r="E39" s="4">
        <f t="shared" si="0"/>
        <v>0.008308000552715213</v>
      </c>
      <c r="F39" s="4">
        <f t="shared" si="0"/>
        <v>0.009733759473488791</v>
      </c>
      <c r="G39" s="4">
        <f t="shared" si="0"/>
        <v>0.004910638504255886</v>
      </c>
      <c r="H39" s="4">
        <f t="shared" si="0"/>
        <v>0.009380999703429293</v>
      </c>
      <c r="I39" s="4">
        <f t="shared" si="0"/>
        <v>0.010200740383653348</v>
      </c>
      <c r="J39" s="4">
        <f t="shared" si="0"/>
        <v>0.011539539602768226</v>
      </c>
      <c r="K39" s="4">
        <f t="shared" si="0"/>
        <v>0.008751329095684952</v>
      </c>
    </row>
    <row r="40" spans="1:11" ht="19.5" customHeight="1">
      <c r="A40" s="3">
        <v>10</v>
      </c>
      <c r="B40" s="3" t="s">
        <v>89</v>
      </c>
      <c r="C40" s="4">
        <f t="shared" si="0"/>
        <v>0.006050722068590607</v>
      </c>
      <c r="D40" s="4">
        <f t="shared" si="0"/>
        <v>0.005415984420567177</v>
      </c>
      <c r="E40" s="4">
        <f t="shared" si="0"/>
        <v>0.006451222882409838</v>
      </c>
      <c r="F40" s="4">
        <f t="shared" si="0"/>
        <v>0.006406662929446624</v>
      </c>
      <c r="G40" s="4">
        <f t="shared" si="0"/>
        <v>0.00757814583990106</v>
      </c>
      <c r="H40" s="4">
        <f t="shared" si="0"/>
        <v>0.00739865866792926</v>
      </c>
      <c r="I40" s="4">
        <f t="shared" si="0"/>
        <v>0.006485178683499631</v>
      </c>
      <c r="J40" s="4">
        <f t="shared" si="0"/>
        <v>0.007339036647809146</v>
      </c>
      <c r="K40" s="4">
        <f t="shared" si="0"/>
        <v>0.007171320019741832</v>
      </c>
    </row>
    <row r="41" spans="1:11" ht="19.5" customHeight="1">
      <c r="A41" s="3">
        <v>11</v>
      </c>
      <c r="B41" s="3" t="s">
        <v>50</v>
      </c>
      <c r="C41" s="4">
        <f t="shared" si="0"/>
        <v>0.0066061594459807605</v>
      </c>
      <c r="D41" s="4">
        <f t="shared" si="0"/>
        <v>0.008303217617935725</v>
      </c>
      <c r="E41" s="4">
        <f t="shared" si="0"/>
        <v>0.008273455851872323</v>
      </c>
      <c r="F41" s="4">
        <f t="shared" si="0"/>
        <v>0.011189819230181206</v>
      </c>
      <c r="G41" s="4">
        <f t="shared" si="0"/>
        <v>0.009506026141571889</v>
      </c>
      <c r="H41" s="4">
        <f t="shared" si="0"/>
        <v>0.012580841532386042</v>
      </c>
      <c r="I41" s="4">
        <f t="shared" si="0"/>
        <v>0.011160328533876645</v>
      </c>
      <c r="J41" s="4">
        <f t="shared" si="0"/>
        <v>0.012838379332262152</v>
      </c>
      <c r="K41" s="4">
        <f t="shared" si="0"/>
        <v>0.016856742531393156</v>
      </c>
    </row>
    <row r="42" spans="1:11" ht="19.5" customHeight="1">
      <c r="A42" s="3">
        <v>12</v>
      </c>
      <c r="B42" s="3" t="s">
        <v>51</v>
      </c>
      <c r="C42" s="4">
        <f t="shared" si="0"/>
        <v>0.557328228036588</v>
      </c>
      <c r="D42" s="4">
        <f t="shared" si="0"/>
        <v>0.5758964471529749</v>
      </c>
      <c r="E42" s="4">
        <f t="shared" si="0"/>
        <v>0.5952051955230068</v>
      </c>
      <c r="F42" s="4">
        <f t="shared" si="0"/>
        <v>0.5920338970711359</v>
      </c>
      <c r="G42" s="4">
        <f t="shared" si="0"/>
        <v>0.6162548197007541</v>
      </c>
      <c r="H42" s="4">
        <f t="shared" si="0"/>
        <v>0.6241512614660999</v>
      </c>
      <c r="I42" s="4">
        <f t="shared" si="0"/>
        <v>0.6234594289768335</v>
      </c>
      <c r="J42" s="4">
        <f t="shared" si="0"/>
        <v>0.6030722099619823</v>
      </c>
      <c r="K42" s="4">
        <f t="shared" si="0"/>
        <v>0.6121293023779634</v>
      </c>
    </row>
    <row r="43" spans="1:11" ht="19.5" customHeight="1">
      <c r="A43" s="3">
        <v>13</v>
      </c>
      <c r="B43" s="3" t="s">
        <v>52</v>
      </c>
      <c r="C43" s="4">
        <f t="shared" si="0"/>
        <v>0.0019026684629747808</v>
      </c>
      <c r="D43" s="4">
        <f t="shared" si="0"/>
        <v>0.0034298005096257255</v>
      </c>
      <c r="E43" s="4">
        <f t="shared" si="0"/>
        <v>0.0017704159181981484</v>
      </c>
      <c r="F43" s="4">
        <f t="shared" si="0"/>
        <v>0.001092044817519311</v>
      </c>
      <c r="G43" s="4">
        <f t="shared" si="0"/>
        <v>0.009172587724616243</v>
      </c>
      <c r="H43" s="4">
        <f t="shared" si="0"/>
        <v>0.0024766255456640843</v>
      </c>
      <c r="I43" s="4">
        <f t="shared" si="0"/>
        <v>0.0027468779276534202</v>
      </c>
      <c r="J43" s="4">
        <f t="shared" si="0"/>
        <v>0.002826654244126599</v>
      </c>
      <c r="K43" s="4">
        <f t="shared" si="0"/>
        <v>0.0019079354879313144</v>
      </c>
    </row>
    <row r="44" spans="1:11" ht="19.5" customHeight="1">
      <c r="A44" s="3">
        <v>14</v>
      </c>
      <c r="B44" s="3" t="s">
        <v>53</v>
      </c>
      <c r="C44" s="4">
        <f t="shared" si="0"/>
        <v>0.03736793590016309</v>
      </c>
      <c r="D44" s="4">
        <f t="shared" si="0"/>
        <v>0.028785133655644154</v>
      </c>
      <c r="E44" s="4">
        <f t="shared" si="0"/>
        <v>0.02216906176592511</v>
      </c>
      <c r="F44" s="4">
        <f t="shared" si="0"/>
        <v>0.02471661436985374</v>
      </c>
      <c r="G44" s="4">
        <f t="shared" si="0"/>
        <v>0.02725101244028421</v>
      </c>
      <c r="H44" s="4">
        <f t="shared" si="0"/>
        <v>0.029526995738747223</v>
      </c>
      <c r="I44" s="4">
        <f t="shared" si="0"/>
        <v>0.029296999354210818</v>
      </c>
      <c r="J44" s="4">
        <f t="shared" si="0"/>
        <v>0.0193286301386087</v>
      </c>
      <c r="K44" s="4">
        <f t="shared" si="0"/>
        <v>0.02160670692322216</v>
      </c>
    </row>
    <row r="45" spans="3:11" ht="19.5" customHeight="1">
      <c r="C45" s="16">
        <f>SUM(C31:C44)</f>
        <v>1</v>
      </c>
      <c r="D45" s="16">
        <f aca="true" t="shared" si="1" ref="D45:K45">SUM(D31:D44)</f>
        <v>1</v>
      </c>
      <c r="E45" s="16">
        <f t="shared" si="1"/>
        <v>0.9999827276495785</v>
      </c>
      <c r="F45" s="16">
        <f t="shared" si="1"/>
        <v>0.9999927197012166</v>
      </c>
      <c r="G45" s="16">
        <f t="shared" si="1"/>
        <v>0.9999999999999999</v>
      </c>
      <c r="H45" s="16">
        <f t="shared" si="1"/>
        <v>0.9999895940103123</v>
      </c>
      <c r="I45" s="16">
        <f t="shared" si="1"/>
        <v>1</v>
      </c>
      <c r="J45" s="16">
        <f t="shared" si="1"/>
        <v>0.999996052158877</v>
      </c>
      <c r="K45" s="16">
        <f t="shared" si="1"/>
        <v>0.9999966876120002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="75" zoomScaleNormal="75" zoomScalePageLayoutView="0" workbookViewId="0" topLeftCell="A1">
      <selection activeCell="A1" sqref="A1"/>
    </sheetView>
  </sheetViews>
  <sheetFormatPr defaultColWidth="10.28125" defaultRowHeight="19.5" customHeight="1"/>
  <cols>
    <col min="1" max="1" width="9.140625" style="14" customWidth="1"/>
    <col min="2" max="2" width="51.57421875" style="14" customWidth="1"/>
    <col min="3" max="4" width="10.28125" style="14" customWidth="1"/>
    <col min="5" max="5" width="8.421875" style="14" customWidth="1"/>
    <col min="6" max="6" width="10.28125" style="14" customWidth="1"/>
    <col min="7" max="7" width="9.00390625" style="14" customWidth="1"/>
    <col min="8" max="16384" width="10.28125" style="14" customWidth="1"/>
  </cols>
  <sheetData>
    <row r="1" ht="19.5" customHeight="1">
      <c r="A1" s="14" t="s">
        <v>108</v>
      </c>
    </row>
    <row r="2" ht="19.5" customHeight="1">
      <c r="A2" s="14" t="s">
        <v>78</v>
      </c>
    </row>
    <row r="3" ht="19.5" customHeight="1">
      <c r="A3" s="14" t="s">
        <v>79</v>
      </c>
    </row>
    <row r="4" ht="19.5" customHeight="1">
      <c r="A4" s="14" t="s">
        <v>80</v>
      </c>
    </row>
    <row r="5" spans="3:15" ht="19.5" customHeight="1">
      <c r="C5" s="49" t="s">
        <v>81</v>
      </c>
      <c r="D5" s="49"/>
      <c r="E5" s="49"/>
      <c r="F5" s="50" t="s">
        <v>109</v>
      </c>
      <c r="G5" s="50"/>
      <c r="H5" s="49" t="s">
        <v>82</v>
      </c>
      <c r="I5" s="49"/>
      <c r="J5" s="49"/>
      <c r="K5" s="49" t="s">
        <v>83</v>
      </c>
      <c r="L5" s="49"/>
      <c r="M5" s="49" t="s">
        <v>84</v>
      </c>
      <c r="N5" s="49"/>
      <c r="O5" s="49"/>
    </row>
    <row r="6" spans="3:15" ht="20.25" customHeight="1">
      <c r="C6" s="30">
        <v>1971</v>
      </c>
      <c r="D6" s="30">
        <v>1975</v>
      </c>
      <c r="E6" s="30">
        <v>1980</v>
      </c>
      <c r="F6" s="14">
        <v>1975</v>
      </c>
      <c r="G6" s="14">
        <v>1980</v>
      </c>
      <c r="H6" s="30">
        <v>1970</v>
      </c>
      <c r="I6" s="30">
        <v>1975</v>
      </c>
      <c r="J6" s="30">
        <v>1980</v>
      </c>
      <c r="K6" s="30">
        <v>1975</v>
      </c>
      <c r="L6" s="30">
        <v>1980</v>
      </c>
      <c r="M6" s="30">
        <v>1970</v>
      </c>
      <c r="N6" s="30">
        <v>1975</v>
      </c>
      <c r="O6" s="30">
        <v>1980</v>
      </c>
    </row>
    <row r="7" spans="1:15" ht="19.5" customHeight="1">
      <c r="A7" s="3">
        <v>1</v>
      </c>
      <c r="B7" s="3" t="s">
        <v>40</v>
      </c>
      <c r="C7" s="31">
        <v>0.015</v>
      </c>
      <c r="D7" s="31">
        <v>0.02</v>
      </c>
      <c r="E7" s="31">
        <v>0.016</v>
      </c>
      <c r="F7" s="4">
        <v>0.018000000000000002</v>
      </c>
      <c r="G7" s="4">
        <v>0.028999999999999998</v>
      </c>
      <c r="H7" s="31">
        <v>0.027999999999999997</v>
      </c>
      <c r="I7" s="31">
        <v>0.031</v>
      </c>
      <c r="J7" s="31">
        <v>0.043</v>
      </c>
      <c r="K7" s="31">
        <v>0.033</v>
      </c>
      <c r="L7" s="31">
        <v>0.033</v>
      </c>
      <c r="M7" s="31">
        <v>0.005</v>
      </c>
      <c r="N7" s="31">
        <v>0.008</v>
      </c>
      <c r="O7" s="31">
        <v>0.01</v>
      </c>
    </row>
    <row r="8" spans="1:15" ht="19.5" customHeight="1">
      <c r="A8" s="3">
        <v>2</v>
      </c>
      <c r="B8" s="3" t="s">
        <v>41</v>
      </c>
      <c r="C8" s="31">
        <v>0.009000000000000001</v>
      </c>
      <c r="D8" s="31">
        <v>0.009000000000000001</v>
      </c>
      <c r="E8" s="31">
        <v>0.008</v>
      </c>
      <c r="F8" s="4">
        <v>0.032</v>
      </c>
      <c r="G8" s="4">
        <v>0.034</v>
      </c>
      <c r="H8" s="31">
        <v>0.006</v>
      </c>
      <c r="I8" s="31">
        <v>0.017</v>
      </c>
      <c r="J8" s="31">
        <v>0.031</v>
      </c>
      <c r="K8" s="31">
        <v>0.009000000000000001</v>
      </c>
      <c r="L8" s="31">
        <v>0.012</v>
      </c>
      <c r="M8" s="31">
        <v>0.006999999999999999</v>
      </c>
      <c r="N8" s="31">
        <v>0.006</v>
      </c>
      <c r="O8" s="31">
        <v>0.009000000000000001</v>
      </c>
    </row>
    <row r="9" spans="1:15" ht="19.5" customHeight="1">
      <c r="A9" s="3">
        <v>3</v>
      </c>
      <c r="B9" s="3" t="s">
        <v>42</v>
      </c>
      <c r="C9" s="31">
        <v>0.232</v>
      </c>
      <c r="D9" s="31">
        <v>0.16599999999999998</v>
      </c>
      <c r="E9" s="31">
        <v>0.16399999999999998</v>
      </c>
      <c r="F9" s="4">
        <v>0.14800000000000002</v>
      </c>
      <c r="G9" s="4">
        <v>0.12</v>
      </c>
      <c r="H9" s="31">
        <v>0.12300000000000001</v>
      </c>
      <c r="I9" s="31">
        <v>0.10300000000000001</v>
      </c>
      <c r="J9" s="31">
        <v>0.09</v>
      </c>
      <c r="K9" s="31">
        <v>0.129</v>
      </c>
      <c r="L9" s="31">
        <v>0.092</v>
      </c>
      <c r="M9" s="31">
        <v>0.033</v>
      </c>
      <c r="N9" s="31">
        <v>0.10400000000000001</v>
      </c>
      <c r="O9" s="31">
        <v>0.054</v>
      </c>
    </row>
    <row r="10" spans="1:15" ht="19.5" customHeight="1">
      <c r="A10" s="3">
        <v>4</v>
      </c>
      <c r="B10" s="3" t="s">
        <v>43</v>
      </c>
      <c r="C10" s="31">
        <v>0.011000000000000001</v>
      </c>
      <c r="D10" s="31">
        <v>0.012</v>
      </c>
      <c r="E10" s="31">
        <v>0.009000000000000001</v>
      </c>
      <c r="F10" s="4">
        <v>0.039</v>
      </c>
      <c r="G10" s="4">
        <v>0.028999999999999998</v>
      </c>
      <c r="H10" s="31">
        <v>0</v>
      </c>
      <c r="I10" s="31">
        <v>0.025</v>
      </c>
      <c r="J10" s="31">
        <v>0.032</v>
      </c>
      <c r="K10" s="31">
        <v>0.033</v>
      </c>
      <c r="L10" s="31">
        <v>0.03</v>
      </c>
      <c r="M10" s="31">
        <v>0.013999999999999999</v>
      </c>
      <c r="N10" s="31">
        <v>0.006999999999999999</v>
      </c>
      <c r="O10" s="31">
        <v>0.006999999999999999</v>
      </c>
    </row>
    <row r="11" spans="1:15" ht="19.5" customHeight="1">
      <c r="A11" s="3">
        <v>5</v>
      </c>
      <c r="B11" s="3" t="s">
        <v>44</v>
      </c>
      <c r="C11" s="31">
        <v>0.036000000000000004</v>
      </c>
      <c r="D11" s="31">
        <v>0.07200000000000001</v>
      </c>
      <c r="E11" s="31">
        <v>0.114</v>
      </c>
      <c r="F11" s="4">
        <v>0.16</v>
      </c>
      <c r="G11" s="4">
        <v>0.262</v>
      </c>
      <c r="H11" s="31">
        <v>0.188</v>
      </c>
      <c r="I11" s="31">
        <v>0.183</v>
      </c>
      <c r="J11" s="31">
        <v>0.209</v>
      </c>
      <c r="K11" s="31">
        <v>0.094</v>
      </c>
      <c r="L11" s="31">
        <v>0.083</v>
      </c>
      <c r="M11" s="31">
        <v>0.12300000000000001</v>
      </c>
      <c r="N11" s="31">
        <v>0.071</v>
      </c>
      <c r="O11" s="31">
        <v>0.073</v>
      </c>
    </row>
    <row r="12" spans="1:15" ht="19.5" customHeight="1">
      <c r="A12" s="3">
        <v>6</v>
      </c>
      <c r="B12" s="3" t="s">
        <v>102</v>
      </c>
      <c r="C12" s="31">
        <v>0.006</v>
      </c>
      <c r="D12" s="31">
        <v>0.003</v>
      </c>
      <c r="E12" s="31">
        <v>0.003</v>
      </c>
      <c r="F12" s="4">
        <v>0.142</v>
      </c>
      <c r="G12" s="4">
        <v>0.122</v>
      </c>
      <c r="H12" s="31">
        <v>0.07400000000000001</v>
      </c>
      <c r="I12" s="31">
        <v>0.099</v>
      </c>
      <c r="J12" s="31">
        <v>0.124</v>
      </c>
      <c r="K12" s="31">
        <v>0.08900000000000001</v>
      </c>
      <c r="L12" s="31">
        <v>0.079</v>
      </c>
      <c r="M12" s="31">
        <v>0</v>
      </c>
      <c r="N12" s="31">
        <v>0.034</v>
      </c>
      <c r="O12" s="31">
        <v>0.038</v>
      </c>
    </row>
    <row r="13" spans="1:15" ht="19.5" customHeight="1">
      <c r="A13" s="3">
        <v>7</v>
      </c>
      <c r="B13" s="3" t="s">
        <v>46</v>
      </c>
      <c r="C13" s="31">
        <v>0.087</v>
      </c>
      <c r="D13" s="31">
        <v>0.11900000000000001</v>
      </c>
      <c r="E13" s="31">
        <v>0.121</v>
      </c>
      <c r="F13" s="4">
        <v>0.063</v>
      </c>
      <c r="G13" s="4">
        <v>0.061</v>
      </c>
      <c r="H13" s="31">
        <v>0.035</v>
      </c>
      <c r="I13" s="31">
        <v>0.055999999999999994</v>
      </c>
      <c r="J13" s="31">
        <v>0.09300000000000001</v>
      </c>
      <c r="K13" s="31">
        <v>0.044000000000000004</v>
      </c>
      <c r="L13" s="31">
        <v>0.049</v>
      </c>
      <c r="M13" s="31">
        <v>0.023</v>
      </c>
      <c r="N13" s="31">
        <v>0.023</v>
      </c>
      <c r="O13" s="31">
        <v>0.018000000000000002</v>
      </c>
    </row>
    <row r="14" spans="1:15" ht="19.5" customHeight="1">
      <c r="A14" s="3">
        <v>8</v>
      </c>
      <c r="B14" s="3" t="s">
        <v>47</v>
      </c>
      <c r="C14" s="31">
        <v>0.02</v>
      </c>
      <c r="D14" s="31">
        <v>0.022000000000000002</v>
      </c>
      <c r="E14" s="31">
        <v>0.027000000000000003</v>
      </c>
      <c r="F14" s="4">
        <v>0.27699999999999997</v>
      </c>
      <c r="G14" s="4">
        <v>0.254</v>
      </c>
      <c r="H14" s="31">
        <v>0.035</v>
      </c>
      <c r="I14" s="31">
        <v>0.033</v>
      </c>
      <c r="J14" s="31">
        <v>0.028999999999999998</v>
      </c>
      <c r="K14" s="31">
        <v>0.042</v>
      </c>
      <c r="L14" s="31">
        <v>0.043</v>
      </c>
      <c r="M14" s="31">
        <v>0.042</v>
      </c>
      <c r="N14" s="31">
        <v>0.048</v>
      </c>
      <c r="O14" s="31">
        <v>0.045</v>
      </c>
    </row>
    <row r="15" spans="1:15" ht="19.5" customHeight="1">
      <c r="A15" s="3">
        <v>9</v>
      </c>
      <c r="B15" s="3" t="s">
        <v>113</v>
      </c>
      <c r="C15" s="31"/>
      <c r="D15" s="31"/>
      <c r="E15" s="31"/>
      <c r="F15" s="4"/>
      <c r="G15" s="4"/>
      <c r="H15" s="31"/>
      <c r="I15" s="31"/>
      <c r="J15" s="31"/>
      <c r="K15" s="31"/>
      <c r="L15" s="31"/>
      <c r="M15" s="31"/>
      <c r="N15" s="31"/>
      <c r="O15" s="31"/>
    </row>
    <row r="16" spans="1:15" ht="19.5" customHeight="1">
      <c r="A16" s="3">
        <v>10</v>
      </c>
      <c r="B16" s="3" t="s">
        <v>112</v>
      </c>
      <c r="C16" s="31"/>
      <c r="D16" s="31"/>
      <c r="E16" s="31"/>
      <c r="F16" s="4"/>
      <c r="G16" s="4"/>
      <c r="H16" s="31"/>
      <c r="I16" s="31"/>
      <c r="J16" s="31"/>
      <c r="K16" s="31"/>
      <c r="L16" s="31"/>
      <c r="M16" s="31"/>
      <c r="N16" s="31"/>
      <c r="O16" s="31"/>
    </row>
    <row r="17" spans="1:15" ht="19.5" customHeight="1">
      <c r="A17" s="3">
        <v>11</v>
      </c>
      <c r="B17" s="3" t="s">
        <v>50</v>
      </c>
      <c r="C17" s="31">
        <v>0.03</v>
      </c>
      <c r="D17" s="31">
        <v>0.026000000000000002</v>
      </c>
      <c r="E17" s="31">
        <v>0.027</v>
      </c>
      <c r="F17" s="4">
        <v>0.037000000000000005</v>
      </c>
      <c r="G17" s="4">
        <v>0.04</v>
      </c>
      <c r="H17" s="31">
        <v>0.053</v>
      </c>
      <c r="I17" s="31">
        <v>0.10400000000000001</v>
      </c>
      <c r="J17" s="31">
        <v>0.11699999999999999</v>
      </c>
      <c r="K17" s="31">
        <v>0.028</v>
      </c>
      <c r="L17" s="31">
        <v>0.028999999999999998</v>
      </c>
      <c r="M17" s="31">
        <v>0.03</v>
      </c>
      <c r="N17" s="31">
        <v>0.03</v>
      </c>
      <c r="O17" s="31">
        <v>0.023</v>
      </c>
    </row>
    <row r="18" spans="1:15" ht="19.5" customHeight="1">
      <c r="A18" s="3">
        <v>12</v>
      </c>
      <c r="B18" s="3" t="s">
        <v>87</v>
      </c>
      <c r="C18" s="31"/>
      <c r="D18" s="31"/>
      <c r="E18" s="31"/>
      <c r="F18" s="4"/>
      <c r="G18" s="4"/>
      <c r="H18" s="31"/>
      <c r="I18" s="31"/>
      <c r="J18" s="31"/>
      <c r="K18" s="31"/>
      <c r="L18" s="31"/>
      <c r="M18" s="31"/>
      <c r="N18" s="31"/>
      <c r="O18" s="31"/>
    </row>
    <row r="19" spans="1:15" ht="19.5" customHeight="1">
      <c r="A19" s="3">
        <v>13</v>
      </c>
      <c r="B19" s="3" t="s">
        <v>52</v>
      </c>
      <c r="C19" s="31">
        <v>0.033</v>
      </c>
      <c r="D19" s="31">
        <v>0.043</v>
      </c>
      <c r="E19" s="31">
        <v>0.03</v>
      </c>
      <c r="F19" s="4">
        <v>0.035</v>
      </c>
      <c r="G19" s="4">
        <v>0.040999999999999995</v>
      </c>
      <c r="H19" s="31">
        <v>0.153</v>
      </c>
      <c r="I19" s="31">
        <v>0.157</v>
      </c>
      <c r="J19" s="31">
        <v>0.142</v>
      </c>
      <c r="K19" s="31">
        <v>0.171</v>
      </c>
      <c r="L19" s="31">
        <v>0.15</v>
      </c>
      <c r="M19" s="31">
        <v>0</v>
      </c>
      <c r="N19" s="31">
        <v>0.141</v>
      </c>
      <c r="O19" s="31">
        <v>0.129</v>
      </c>
    </row>
    <row r="20" spans="1:15" ht="19.5" customHeight="1">
      <c r="A20" s="3">
        <v>14</v>
      </c>
      <c r="B20" s="3" t="s">
        <v>53</v>
      </c>
      <c r="C20" s="31">
        <v>0.522</v>
      </c>
      <c r="D20" s="31">
        <v>0.508</v>
      </c>
      <c r="E20" s="31">
        <v>0.473</v>
      </c>
      <c r="F20" s="4">
        <v>0.047</v>
      </c>
      <c r="G20" s="4">
        <v>0.049</v>
      </c>
      <c r="H20" s="31">
        <v>0.295</v>
      </c>
      <c r="I20" s="31">
        <v>0.192</v>
      </c>
      <c r="J20" s="31">
        <v>0.153</v>
      </c>
      <c r="K20" s="31">
        <v>0.32799999999999996</v>
      </c>
      <c r="L20" s="31">
        <v>0.401</v>
      </c>
      <c r="M20" s="31">
        <v>0.723</v>
      </c>
      <c r="N20" s="31">
        <v>0.528</v>
      </c>
      <c r="O20" s="31">
        <v>0.594</v>
      </c>
    </row>
    <row r="21" spans="2:15" ht="19.5" customHeight="1">
      <c r="B21" s="14" t="s">
        <v>110</v>
      </c>
      <c r="C21" s="32">
        <v>1.0010000000000001</v>
      </c>
      <c r="D21" s="32">
        <v>1</v>
      </c>
      <c r="E21" s="32">
        <v>0.992</v>
      </c>
      <c r="F21" s="15">
        <v>0.9980000000000001</v>
      </c>
      <c r="G21" s="15">
        <v>1.0410000000000001</v>
      </c>
      <c r="H21" s="32">
        <v>0.99</v>
      </c>
      <c r="I21" s="32">
        <v>1</v>
      </c>
      <c r="J21" s="32">
        <v>1.063</v>
      </c>
      <c r="K21" s="32">
        <v>1</v>
      </c>
      <c r="L21" s="32">
        <v>1.001</v>
      </c>
      <c r="M21" s="32">
        <v>1</v>
      </c>
      <c r="N21" s="32">
        <v>1</v>
      </c>
      <c r="O21" s="32">
        <v>1</v>
      </c>
    </row>
    <row r="23" ht="19.5" customHeight="1">
      <c r="B23" s="14" t="s">
        <v>111</v>
      </c>
    </row>
  </sheetData>
  <sheetProtection/>
  <mergeCells count="5">
    <mergeCell ref="M5:O5"/>
    <mergeCell ref="C5:E5"/>
    <mergeCell ref="F5:G5"/>
    <mergeCell ref="H5:J5"/>
    <mergeCell ref="K5:L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zoomScalePageLayoutView="0" workbookViewId="0" topLeftCell="A1">
      <selection activeCell="A1" sqref="A1"/>
    </sheetView>
  </sheetViews>
  <sheetFormatPr defaultColWidth="16.140625" defaultRowHeight="22.5" customHeight="1"/>
  <cols>
    <col min="1" max="1" width="5.57421875" style="2" customWidth="1"/>
    <col min="2" max="2" width="70.140625" style="2" customWidth="1"/>
    <col min="3" max="9" width="12.421875" style="2" customWidth="1"/>
    <col min="10" max="10" width="6.00390625" style="2" customWidth="1"/>
    <col min="11" max="11" width="4.8515625" style="2" customWidth="1"/>
    <col min="12" max="12" width="66.28125" style="2" customWidth="1"/>
    <col min="13" max="16384" width="16.140625" style="2" customWidth="1"/>
  </cols>
  <sheetData>
    <row r="1" ht="22.5" customHeight="1">
      <c r="A1" s="2" t="s">
        <v>91</v>
      </c>
    </row>
    <row r="2" ht="22.5" customHeight="1">
      <c r="A2" s="2" t="s">
        <v>63</v>
      </c>
    </row>
    <row r="3" spans="3:9" ht="22.5" customHeight="1">
      <c r="C3" s="2">
        <v>1985</v>
      </c>
      <c r="D3" s="2">
        <v>1986</v>
      </c>
      <c r="E3" s="2">
        <v>1987</v>
      </c>
      <c r="F3" s="2">
        <v>1988</v>
      </c>
      <c r="G3" s="2">
        <v>1989</v>
      </c>
      <c r="H3" s="2">
        <v>1990</v>
      </c>
      <c r="I3" s="2">
        <v>1991</v>
      </c>
    </row>
    <row r="4" spans="1:9" ht="22.5" customHeight="1">
      <c r="A4" s="3">
        <v>1</v>
      </c>
      <c r="B4" s="3" t="s">
        <v>40</v>
      </c>
      <c r="C4" s="4">
        <f>'C1'!B23</f>
        <v>0.010004116463963979</v>
      </c>
      <c r="D4" s="4">
        <f>'C1'!C23</f>
        <v>0.009691936002968152</v>
      </c>
      <c r="E4" s="4">
        <f>'C1'!D23</f>
        <v>0.009848785174125343</v>
      </c>
      <c r="F4" s="4">
        <f>'C1'!E23</f>
        <v>0.010232289763338958</v>
      </c>
      <c r="G4" s="4">
        <f>'C1'!F23</f>
        <v>0.010349655433748106</v>
      </c>
      <c r="H4" s="4">
        <f>'C1'!G23</f>
        <v>0.010860993544436008</v>
      </c>
      <c r="I4" s="4">
        <f>'C1'!H23</f>
        <v>0.009887572628042832</v>
      </c>
    </row>
    <row r="5" spans="1:9" ht="22.5" customHeight="1">
      <c r="A5" s="3">
        <v>2</v>
      </c>
      <c r="B5" s="3" t="s">
        <v>41</v>
      </c>
      <c r="C5" s="4">
        <f>'C1'!B24</f>
        <v>0.0055608143944459705</v>
      </c>
      <c r="D5" s="4">
        <f>'C1'!C24</f>
        <v>0.005179324782882332</v>
      </c>
      <c r="E5" s="4">
        <f>'C1'!D24</f>
        <v>0.00476076752186831</v>
      </c>
      <c r="F5" s="4">
        <f>'C1'!E24</f>
        <v>0.004518153921474345</v>
      </c>
      <c r="G5" s="4">
        <f>'C1'!F24</f>
        <v>0.004313136698508936</v>
      </c>
      <c r="H5" s="4">
        <f>'C1'!G24</f>
        <v>0.004770888300705959</v>
      </c>
      <c r="I5" s="4">
        <f>'C1'!H24</f>
        <v>0.005298851266250386</v>
      </c>
    </row>
    <row r="6" spans="1:9" ht="22.5" customHeight="1">
      <c r="A6" s="3">
        <v>3</v>
      </c>
      <c r="B6" s="3" t="s">
        <v>42</v>
      </c>
      <c r="C6" s="4">
        <f>'C1'!B25</f>
        <v>0.06330808438294466</v>
      </c>
      <c r="D6" s="4">
        <f>'C1'!C25</f>
        <v>0.060868271468830365</v>
      </c>
      <c r="E6" s="4">
        <f>'C1'!D25</f>
        <v>0.06064053197396196</v>
      </c>
      <c r="F6" s="4">
        <f>'C1'!E25</f>
        <v>0.06097584431252896</v>
      </c>
      <c r="G6" s="4">
        <f>'C1'!F25</f>
        <v>0.06374530737777151</v>
      </c>
      <c r="H6" s="4">
        <f>'C1'!G25</f>
        <v>0.06594511721945143</v>
      </c>
      <c r="I6" s="4">
        <f>'C1'!H25</f>
        <v>0.06814090949887514</v>
      </c>
    </row>
    <row r="7" spans="1:9" ht="22.5" customHeight="1">
      <c r="A7" s="3">
        <v>4</v>
      </c>
      <c r="B7" s="3" t="s">
        <v>43</v>
      </c>
      <c r="C7" s="4">
        <f>SUM('C1'!B26:B27)</f>
        <v>0.013588897681406566</v>
      </c>
      <c r="D7" s="4">
        <f>SUM('C1'!C26:C27)</f>
        <v>0.01674876601964533</v>
      </c>
      <c r="E7" s="4">
        <f>SUM('C1'!D26:D27)</f>
        <v>0.017399600682653397</v>
      </c>
      <c r="F7" s="4">
        <f>SUM('C1'!E26:E27)</f>
        <v>0.017400021564976147</v>
      </c>
      <c r="G7" s="4">
        <f>SUM('C1'!F26:F27)</f>
        <v>0.01743705717508548</v>
      </c>
      <c r="H7" s="4">
        <f>SUM('C1'!G26:G27)</f>
        <v>0.017692502904794065</v>
      </c>
      <c r="I7" s="4">
        <f>SUM('C1'!H26:H27)</f>
        <v>0.021672770167442713</v>
      </c>
    </row>
    <row r="8" spans="1:9" ht="22.5" customHeight="1">
      <c r="A8" s="3">
        <v>5</v>
      </c>
      <c r="B8" s="3" t="s">
        <v>44</v>
      </c>
      <c r="C8" s="4">
        <f>'C1'!B28</f>
        <v>0.2449713576306912</v>
      </c>
      <c r="D8" s="4">
        <f>'C1'!C28</f>
        <v>0.2447237185061881</v>
      </c>
      <c r="E8" s="4">
        <f>'C1'!D28</f>
        <v>0.2350594374064946</v>
      </c>
      <c r="F8" s="4">
        <f>'C1'!E28</f>
        <v>0.22343005516554032</v>
      </c>
      <c r="G8" s="4">
        <f>'C1'!F28</f>
        <v>0.22067221262645845</v>
      </c>
      <c r="H8" s="4">
        <f>'C1'!G28</f>
        <v>0.2257821970729743</v>
      </c>
      <c r="I8" s="4">
        <f>'C1'!H28</f>
        <v>0.21738259925298278</v>
      </c>
    </row>
    <row r="9" spans="1:9" ht="22.5" customHeight="1">
      <c r="A9" s="3">
        <v>6</v>
      </c>
      <c r="B9" s="3" t="s">
        <v>92</v>
      </c>
      <c r="C9" s="4">
        <f>'C1'!B29</f>
        <v>0.04894155991151233</v>
      </c>
      <c r="D9" s="4">
        <f>'C1'!C29</f>
        <v>0.04845345486486133</v>
      </c>
      <c r="E9" s="4">
        <f>'C1'!D29</f>
        <v>0.047715956511826425</v>
      </c>
      <c r="F9" s="4">
        <f>'C1'!E29</f>
        <v>0.0480823199251637</v>
      </c>
      <c r="G9" s="4">
        <f>'C1'!F29</f>
        <v>0.0472781689520251</v>
      </c>
      <c r="H9" s="4">
        <f>'C1'!G29</f>
        <v>0.044519901509653986</v>
      </c>
      <c r="I9" s="4">
        <f>'C1'!H29</f>
        <v>0.04352307281099991</v>
      </c>
    </row>
    <row r="10" spans="1:9" ht="22.5" customHeight="1">
      <c r="A10" s="3">
        <v>7</v>
      </c>
      <c r="B10" s="3" t="s">
        <v>46</v>
      </c>
      <c r="C10" s="4">
        <f>'C1'!B30</f>
        <v>0.022023408393019885</v>
      </c>
      <c r="D10" s="4">
        <f>'C1'!C30</f>
        <v>0.02248586424068422</v>
      </c>
      <c r="E10" s="4">
        <f>'C1'!D30</f>
        <v>0.023918736092621413</v>
      </c>
      <c r="F10" s="4">
        <f>'C1'!E30</f>
        <v>0.02567922389399357</v>
      </c>
      <c r="G10" s="4">
        <f>'C1'!F30</f>
        <v>0.026641646691811485</v>
      </c>
      <c r="H10" s="4">
        <f>'C1'!G30</f>
        <v>0.02036029933011464</v>
      </c>
      <c r="I10" s="4">
        <f>'C1'!H30</f>
        <v>0.02768717594158787</v>
      </c>
    </row>
    <row r="11" spans="1:9" ht="22.5" customHeight="1">
      <c r="A11" s="3">
        <v>8</v>
      </c>
      <c r="B11" s="3" t="s">
        <v>47</v>
      </c>
      <c r="C11" s="4">
        <f>'C1'!B31</f>
        <v>0.040162597064719814</v>
      </c>
      <c r="D11" s="4">
        <f>'C1'!C31</f>
        <v>0.04151365766779736</v>
      </c>
      <c r="E11" s="4">
        <f>'C1'!D31</f>
        <v>0.04024935978685429</v>
      </c>
      <c r="F11" s="4">
        <f>'C1'!E31</f>
        <v>0.03890263413269454</v>
      </c>
      <c r="G11" s="4">
        <f>'C1'!F31</f>
        <v>0.037473232225316365</v>
      </c>
      <c r="H11" s="4">
        <f>'C1'!G31</f>
        <v>0.03670684440790439</v>
      </c>
      <c r="I11" s="4">
        <f>'C1'!H31</f>
        <v>0.0362743231820921</v>
      </c>
    </row>
    <row r="12" spans="1:9" ht="22.5" customHeight="1">
      <c r="A12" s="3">
        <v>9</v>
      </c>
      <c r="B12" s="3" t="s">
        <v>93</v>
      </c>
      <c r="C12" s="4"/>
      <c r="D12" s="4"/>
      <c r="E12" s="4"/>
      <c r="F12" s="4"/>
      <c r="G12" s="4"/>
      <c r="H12" s="4"/>
      <c r="I12" s="4"/>
    </row>
    <row r="13" spans="1:9" ht="22.5" customHeight="1">
      <c r="A13" s="3">
        <v>10</v>
      </c>
      <c r="B13" s="3" t="s">
        <v>94</v>
      </c>
      <c r="C13" s="4"/>
      <c r="D13" s="4"/>
      <c r="E13" s="4"/>
      <c r="F13" s="4"/>
      <c r="G13" s="4"/>
      <c r="H13" s="4"/>
      <c r="I13" s="4"/>
    </row>
    <row r="14" spans="1:9" ht="22.5" customHeight="1">
      <c r="A14" s="3">
        <v>11</v>
      </c>
      <c r="B14" s="3" t="s">
        <v>50</v>
      </c>
      <c r="C14" s="4">
        <f>'C1'!B32</f>
        <v>0.009995635634878127</v>
      </c>
      <c r="D14" s="4">
        <f>'C1'!C32</f>
        <v>0.010015643801898297</v>
      </c>
      <c r="E14" s="4">
        <f>'C1'!D32</f>
        <v>0.010164004049720364</v>
      </c>
      <c r="F14" s="4">
        <f>'C1'!E32</f>
        <v>0.01003878781520564</v>
      </c>
      <c r="G14" s="4">
        <f>'C1'!F32</f>
        <v>0.010234542987063344</v>
      </c>
      <c r="H14" s="4">
        <f>'C1'!G32</f>
        <v>0.009915624646076536</v>
      </c>
      <c r="I14" s="4">
        <f>'C1'!H32</f>
        <v>0.010268281160155006</v>
      </c>
    </row>
    <row r="15" spans="1:9" ht="22.5" customHeight="1">
      <c r="A15" s="3">
        <v>12</v>
      </c>
      <c r="B15" s="3" t="s">
        <v>51</v>
      </c>
      <c r="C15" s="4">
        <f>'C1'!B33</f>
        <v>0.4291958412623649</v>
      </c>
      <c r="D15" s="4">
        <f>'C1'!C33</f>
        <v>0.4281944512748173</v>
      </c>
      <c r="E15" s="4">
        <f>'C1'!D33</f>
        <v>0.4333748211102803</v>
      </c>
      <c r="F15" s="4">
        <f>'C1'!E33</f>
        <v>0.4366598766133662</v>
      </c>
      <c r="G15" s="4">
        <f>'C1'!F33</f>
        <v>0.43284648295674855</v>
      </c>
      <c r="H15" s="4">
        <f>'C1'!G33</f>
        <v>0.42975641676349313</v>
      </c>
      <c r="I15" s="4">
        <f>'C1'!H33</f>
        <v>0.42398059372777763</v>
      </c>
    </row>
    <row r="16" spans="1:9" ht="22.5" customHeight="1">
      <c r="A16" s="3">
        <v>13</v>
      </c>
      <c r="B16" s="3" t="s">
        <v>52</v>
      </c>
      <c r="C16" s="4">
        <f>'C1'!B34</f>
        <v>0.07396848654385992</v>
      </c>
      <c r="D16" s="4">
        <f>'C1'!C34</f>
        <v>0.07095612701049</v>
      </c>
      <c r="E16" s="4">
        <f>'C1'!D34</f>
        <v>0.07227114598303473</v>
      </c>
      <c r="F16" s="4">
        <f>'C1'!E34</f>
        <v>0.07588015701633984</v>
      </c>
      <c r="G16" s="4">
        <f>'C1'!F34</f>
        <v>0.07774881913356128</v>
      </c>
      <c r="H16" s="4">
        <f>'C1'!G34</f>
        <v>0.07901826349942744</v>
      </c>
      <c r="I16" s="4">
        <f>'C1'!H34</f>
        <v>0.07914989560104113</v>
      </c>
    </row>
    <row r="17" spans="1:9" ht="22.5" customHeight="1">
      <c r="A17" s="3">
        <v>14</v>
      </c>
      <c r="B17" s="3" t="s">
        <v>53</v>
      </c>
      <c r="C17" s="4">
        <f>'C1'!B35</f>
        <v>0.03827920063619265</v>
      </c>
      <c r="D17" s="4">
        <f>'C1'!C35</f>
        <v>0.041168784358937165</v>
      </c>
      <c r="E17" s="4">
        <f>'C1'!D35</f>
        <v>0.0445968537065589</v>
      </c>
      <c r="F17" s="4">
        <f>'C1'!E35</f>
        <v>0.04820063587537775</v>
      </c>
      <c r="G17" s="4">
        <f>'C1'!F35</f>
        <v>0.05125973774190137</v>
      </c>
      <c r="H17" s="4">
        <f>'C1'!G35</f>
        <v>0.05467095080096813</v>
      </c>
      <c r="I17" s="4">
        <f>'C1'!H35</f>
        <v>0.0567339547627525</v>
      </c>
    </row>
    <row r="18" spans="3:9" ht="22.5" customHeight="1">
      <c r="C18" s="5">
        <f>SUM(C4:C17)</f>
        <v>0.9999999999999999</v>
      </c>
      <c r="D18" s="5">
        <f aca="true" t="shared" si="0" ref="D18:I18">SUM(D4:D17)</f>
        <v>0.9999999999999999</v>
      </c>
      <c r="E18" s="5">
        <f t="shared" si="0"/>
        <v>1</v>
      </c>
      <c r="F18" s="5">
        <f t="shared" si="0"/>
        <v>1</v>
      </c>
      <c r="G18" s="5">
        <f t="shared" si="0"/>
        <v>0.9999999999999999</v>
      </c>
      <c r="H18" s="5">
        <f t="shared" si="0"/>
        <v>1</v>
      </c>
      <c r="I18" s="5">
        <f t="shared" si="0"/>
        <v>1</v>
      </c>
    </row>
    <row r="22" spans="3:9" ht="22.5" customHeight="1">
      <c r="C22" s="4"/>
      <c r="D22" s="4"/>
      <c r="E22" s="4"/>
      <c r="F22" s="4"/>
      <c r="G22" s="4"/>
      <c r="H22" s="4"/>
      <c r="I22" s="4"/>
    </row>
    <row r="23" spans="3:9" ht="22.5" customHeight="1">
      <c r="C23" s="4"/>
      <c r="D23" s="4"/>
      <c r="E23" s="4"/>
      <c r="F23" s="4"/>
      <c r="G23" s="4"/>
      <c r="H23" s="4"/>
      <c r="I23" s="4"/>
    </row>
    <row r="24" spans="3:9" ht="22.5" customHeight="1">
      <c r="C24" s="4"/>
      <c r="D24" s="4"/>
      <c r="E24" s="4"/>
      <c r="F24" s="4"/>
      <c r="G24" s="4"/>
      <c r="H24" s="4"/>
      <c r="I24" s="4"/>
    </row>
    <row r="25" spans="3:9" ht="22.5" customHeight="1">
      <c r="C25" s="4"/>
      <c r="D25" s="4"/>
      <c r="E25" s="4"/>
      <c r="F25" s="4"/>
      <c r="G25" s="4"/>
      <c r="H25" s="4"/>
      <c r="I25" s="4"/>
    </row>
    <row r="26" spans="3:9" ht="22.5" customHeight="1">
      <c r="C26" s="4"/>
      <c r="D26" s="4"/>
      <c r="E26" s="4"/>
      <c r="F26" s="4"/>
      <c r="G26" s="4"/>
      <c r="H26" s="4"/>
      <c r="I26" s="4"/>
    </row>
    <row r="27" spans="3:9" ht="22.5" customHeight="1">
      <c r="C27" s="4"/>
      <c r="D27" s="4"/>
      <c r="E27" s="4"/>
      <c r="F27" s="4"/>
      <c r="G27" s="4"/>
      <c r="H27" s="4"/>
      <c r="I27" s="4"/>
    </row>
    <row r="28" spans="3:9" ht="22.5" customHeight="1">
      <c r="C28" s="4"/>
      <c r="D28" s="4"/>
      <c r="E28" s="4"/>
      <c r="F28" s="4"/>
      <c r="G28" s="4"/>
      <c r="H28" s="4"/>
      <c r="I28" s="4"/>
    </row>
    <row r="29" spans="3:9" ht="22.5" customHeight="1">
      <c r="C29" s="4"/>
      <c r="D29" s="4"/>
      <c r="E29" s="4"/>
      <c r="F29" s="4"/>
      <c r="G29" s="4"/>
      <c r="H29" s="4"/>
      <c r="I29" s="4"/>
    </row>
    <row r="30" spans="3:9" ht="22.5" customHeight="1">
      <c r="C30" s="4"/>
      <c r="D30" s="4"/>
      <c r="E30" s="4"/>
      <c r="F30" s="4"/>
      <c r="G30" s="4"/>
      <c r="H30" s="4"/>
      <c r="I30" s="4"/>
    </row>
    <row r="31" spans="3:9" ht="22.5" customHeight="1">
      <c r="C31" s="4"/>
      <c r="D31" s="4"/>
      <c r="E31" s="4"/>
      <c r="F31" s="4"/>
      <c r="G31" s="4"/>
      <c r="H31" s="4"/>
      <c r="I31" s="4"/>
    </row>
    <row r="32" spans="3:9" ht="22.5" customHeight="1">
      <c r="C32" s="4"/>
      <c r="D32" s="4"/>
      <c r="E32" s="4"/>
      <c r="F32" s="4"/>
      <c r="G32" s="4"/>
      <c r="H32" s="4"/>
      <c r="I32" s="4"/>
    </row>
    <row r="33" spans="3:9" ht="22.5" customHeight="1">
      <c r="C33" s="4"/>
      <c r="D33" s="4"/>
      <c r="E33" s="4"/>
      <c r="F33" s="4"/>
      <c r="G33" s="4"/>
      <c r="H33" s="4"/>
      <c r="I33" s="4"/>
    </row>
    <row r="34" spans="3:9" ht="22.5" customHeight="1">
      <c r="C34" s="4"/>
      <c r="D34" s="4"/>
      <c r="E34" s="4"/>
      <c r="F34" s="4"/>
      <c r="G34" s="4"/>
      <c r="H34" s="4"/>
      <c r="I34" s="4"/>
    </row>
    <row r="35" spans="3:9" ht="22.5" customHeight="1">
      <c r="C35" s="4"/>
      <c r="D35" s="4"/>
      <c r="E35" s="4"/>
      <c r="F35" s="4"/>
      <c r="G35" s="4"/>
      <c r="H35" s="4"/>
      <c r="I35" s="4"/>
    </row>
    <row r="37" spans="11:12" ht="22.5" customHeight="1">
      <c r="K37" s="6"/>
      <c r="L37" s="6"/>
    </row>
    <row r="38" spans="11:12" ht="22.5" customHeight="1">
      <c r="K38" s="6"/>
      <c r="L38" s="6"/>
    </row>
    <row r="39" spans="11:12" ht="22.5" customHeight="1">
      <c r="K39" s="6"/>
      <c r="L39" s="6"/>
    </row>
    <row r="40" spans="11:12" ht="22.5" customHeight="1">
      <c r="K40" s="6"/>
      <c r="L40" s="6"/>
    </row>
    <row r="41" spans="11:12" ht="22.5" customHeight="1">
      <c r="K41" s="6"/>
      <c r="L41" s="6"/>
    </row>
    <row r="42" spans="11:12" ht="22.5" customHeight="1">
      <c r="K42" s="6"/>
      <c r="L42" s="6"/>
    </row>
    <row r="43" spans="11:12" ht="22.5" customHeight="1">
      <c r="K43" s="6"/>
      <c r="L43" s="6"/>
    </row>
    <row r="44" spans="11:12" ht="22.5" customHeight="1">
      <c r="K44" s="6"/>
      <c r="L44" s="6"/>
    </row>
    <row r="45" spans="11:12" ht="22.5" customHeight="1">
      <c r="K45" s="6"/>
      <c r="L45" s="6"/>
    </row>
    <row r="46" spans="11:12" ht="22.5" customHeight="1">
      <c r="K46" s="6"/>
      <c r="L46" s="6"/>
    </row>
    <row r="47" spans="11:12" ht="22.5" customHeight="1">
      <c r="K47" s="6"/>
      <c r="L47" s="6"/>
    </row>
    <row r="48" spans="11:12" ht="22.5" customHeight="1">
      <c r="K48" s="6"/>
      <c r="L48" s="6"/>
    </row>
    <row r="49" spans="11:12" ht="22.5" customHeight="1">
      <c r="K49" s="6"/>
      <c r="L49" s="6"/>
    </row>
    <row r="50" spans="11:12" ht="22.5" customHeight="1">
      <c r="K50" s="6"/>
      <c r="L50" s="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="75" zoomScaleNormal="75" zoomScalePageLayoutView="0" workbookViewId="0" topLeftCell="A1">
      <selection activeCell="A1" sqref="A1"/>
    </sheetView>
  </sheetViews>
  <sheetFormatPr defaultColWidth="16.140625" defaultRowHeight="20.25" customHeight="1"/>
  <cols>
    <col min="1" max="1" width="25.57421875" style="7" customWidth="1"/>
    <col min="2" max="8" width="16.140625" style="7" customWidth="1"/>
    <col min="9" max="9" width="6.00390625" style="7" customWidth="1"/>
    <col min="10" max="10" width="4.8515625" style="7" customWidth="1"/>
    <col min="11" max="11" width="66.28125" style="7" customWidth="1"/>
    <col min="12" max="16384" width="16.140625" style="7" customWidth="1"/>
  </cols>
  <sheetData>
    <row r="1" ht="20.25" customHeight="1">
      <c r="A1" s="7" t="s">
        <v>62</v>
      </c>
    </row>
    <row r="2" ht="20.25" customHeight="1">
      <c r="A2" s="7" t="s">
        <v>63</v>
      </c>
    </row>
    <row r="4" spans="1:11" ht="20.25" customHeight="1">
      <c r="A4" s="10" t="s">
        <v>64</v>
      </c>
      <c r="B4" s="10">
        <v>1985</v>
      </c>
      <c r="C4" s="10">
        <v>1986</v>
      </c>
      <c r="D4" s="10">
        <v>1987</v>
      </c>
      <c r="E4" s="10">
        <v>1988</v>
      </c>
      <c r="F4" s="10">
        <v>1989</v>
      </c>
      <c r="G4" s="10">
        <v>1990</v>
      </c>
      <c r="H4" s="10">
        <v>1991</v>
      </c>
      <c r="K4" s="7" t="s">
        <v>88</v>
      </c>
    </row>
    <row r="5" spans="1:11" ht="20.25" customHeight="1">
      <c r="A5" s="10" t="s">
        <v>72</v>
      </c>
      <c r="B5" s="11">
        <v>15335</v>
      </c>
      <c r="C5" s="11">
        <v>15569</v>
      </c>
      <c r="D5" s="11">
        <v>16372</v>
      </c>
      <c r="E5" s="11">
        <v>17556</v>
      </c>
      <c r="F5" s="11">
        <v>18791</v>
      </c>
      <c r="G5" s="11">
        <v>20714</v>
      </c>
      <c r="H5" s="11">
        <v>20050</v>
      </c>
      <c r="J5" s="7">
        <v>1</v>
      </c>
      <c r="K5" s="7" t="s">
        <v>40</v>
      </c>
    </row>
    <row r="6" spans="1:11" ht="20.25" customHeight="1">
      <c r="A6" s="10" t="s">
        <v>69</v>
      </c>
      <c r="B6" s="11">
        <v>8524</v>
      </c>
      <c r="C6" s="11">
        <v>8320</v>
      </c>
      <c r="D6" s="11">
        <v>7914</v>
      </c>
      <c r="E6" s="11">
        <v>7752</v>
      </c>
      <c r="F6" s="11">
        <v>7831</v>
      </c>
      <c r="G6" s="11">
        <v>9099</v>
      </c>
      <c r="H6" s="11">
        <v>10745</v>
      </c>
      <c r="J6" s="7">
        <v>2</v>
      </c>
      <c r="K6" s="7" t="s">
        <v>41</v>
      </c>
    </row>
    <row r="7" spans="1:11" ht="20.25" customHeight="1">
      <c r="A7" s="10" t="s">
        <v>75</v>
      </c>
      <c r="B7" s="11">
        <v>97043</v>
      </c>
      <c r="C7" s="11">
        <v>97778</v>
      </c>
      <c r="D7" s="11">
        <v>100805</v>
      </c>
      <c r="E7" s="11">
        <v>104619</v>
      </c>
      <c r="F7" s="11">
        <v>115737</v>
      </c>
      <c r="G7" s="11">
        <v>125770</v>
      </c>
      <c r="H7" s="11">
        <v>138176</v>
      </c>
      <c r="J7" s="7">
        <v>3</v>
      </c>
      <c r="K7" s="7" t="s">
        <v>42</v>
      </c>
    </row>
    <row r="8" spans="1:11" ht="20.25" customHeight="1">
      <c r="A8" s="10" t="s">
        <v>67</v>
      </c>
      <c r="B8" s="11">
        <v>14989</v>
      </c>
      <c r="C8" s="11">
        <v>20419</v>
      </c>
      <c r="D8" s="11">
        <v>22739</v>
      </c>
      <c r="E8" s="11">
        <v>23709</v>
      </c>
      <c r="F8" s="11">
        <v>25268</v>
      </c>
      <c r="G8" s="11">
        <v>27050</v>
      </c>
      <c r="H8" s="11">
        <v>36560</v>
      </c>
      <c r="J8" s="7">
        <v>4</v>
      </c>
      <c r="K8" s="7" t="s">
        <v>43</v>
      </c>
    </row>
    <row r="9" spans="1:11" ht="20.25" customHeight="1">
      <c r="A9" s="10" t="s">
        <v>68</v>
      </c>
      <c r="B9" s="11">
        <v>5841</v>
      </c>
      <c r="C9" s="11">
        <v>6486</v>
      </c>
      <c r="D9" s="11">
        <v>6185</v>
      </c>
      <c r="E9" s="11">
        <v>6145</v>
      </c>
      <c r="F9" s="11">
        <v>6391</v>
      </c>
      <c r="G9" s="11">
        <v>6693</v>
      </c>
      <c r="H9" s="11">
        <v>7388</v>
      </c>
      <c r="J9" s="7">
        <v>4</v>
      </c>
      <c r="K9" s="7" t="s">
        <v>43</v>
      </c>
    </row>
    <row r="10" spans="1:11" ht="20.25" customHeight="1">
      <c r="A10" s="10" t="s">
        <v>96</v>
      </c>
      <c r="B10" s="11">
        <v>375509</v>
      </c>
      <c r="C10" s="11">
        <v>393121</v>
      </c>
      <c r="D10" s="11">
        <v>390748</v>
      </c>
      <c r="E10" s="11">
        <v>383349</v>
      </c>
      <c r="F10" s="11">
        <v>400656</v>
      </c>
      <c r="G10" s="11">
        <v>430610</v>
      </c>
      <c r="H10" s="11">
        <v>440808</v>
      </c>
      <c r="J10" s="7">
        <v>5</v>
      </c>
      <c r="K10" s="7" t="s">
        <v>44</v>
      </c>
    </row>
    <row r="11" spans="1:11" ht="20.25" customHeight="1">
      <c r="A11" s="10" t="s">
        <v>66</v>
      </c>
      <c r="B11" s="11">
        <v>75021</v>
      </c>
      <c r="C11" s="11">
        <v>77835</v>
      </c>
      <c r="D11" s="11">
        <v>79320</v>
      </c>
      <c r="E11" s="11">
        <v>82497</v>
      </c>
      <c r="F11" s="11">
        <v>85839</v>
      </c>
      <c r="G11" s="11">
        <v>84908</v>
      </c>
      <c r="H11" s="11">
        <v>88256</v>
      </c>
      <c r="J11" s="7">
        <v>6</v>
      </c>
      <c r="K11" s="7" t="s">
        <v>45</v>
      </c>
    </row>
    <row r="12" spans="1:11" ht="20.25" customHeight="1">
      <c r="A12" s="10" t="s">
        <v>70</v>
      </c>
      <c r="B12" s="11">
        <v>33759</v>
      </c>
      <c r="C12" s="11">
        <v>36121</v>
      </c>
      <c r="D12" s="11">
        <v>39761</v>
      </c>
      <c r="E12" s="11">
        <v>44059</v>
      </c>
      <c r="F12" s="11">
        <v>48371</v>
      </c>
      <c r="G12" s="11">
        <v>38831</v>
      </c>
      <c r="H12" s="11">
        <v>56144</v>
      </c>
      <c r="J12" s="7">
        <v>7</v>
      </c>
      <c r="K12" s="7" t="s">
        <v>46</v>
      </c>
    </row>
    <row r="13" spans="1:11" ht="20.25" customHeight="1">
      <c r="A13" s="10" t="s">
        <v>65</v>
      </c>
      <c r="B13" s="11">
        <v>61564</v>
      </c>
      <c r="C13" s="11">
        <v>66687</v>
      </c>
      <c r="D13" s="11">
        <v>66908</v>
      </c>
      <c r="E13" s="11">
        <v>66747</v>
      </c>
      <c r="F13" s="11">
        <v>68037</v>
      </c>
      <c r="G13" s="11">
        <v>70007</v>
      </c>
      <c r="H13" s="11">
        <v>73557</v>
      </c>
      <c r="J13" s="7">
        <v>8</v>
      </c>
      <c r="K13" s="7" t="s">
        <v>47</v>
      </c>
    </row>
    <row r="14" spans="1:11" ht="20.25" customHeight="1">
      <c r="A14" s="10" t="s">
        <v>71</v>
      </c>
      <c r="B14" s="11">
        <v>15322</v>
      </c>
      <c r="C14" s="11">
        <v>16089</v>
      </c>
      <c r="D14" s="11">
        <v>16896</v>
      </c>
      <c r="E14" s="11">
        <v>17224</v>
      </c>
      <c r="F14" s="11">
        <v>18582</v>
      </c>
      <c r="G14" s="11">
        <v>18911</v>
      </c>
      <c r="H14" s="11">
        <v>20822</v>
      </c>
      <c r="J14" s="7">
        <v>11</v>
      </c>
      <c r="K14" s="7" t="s">
        <v>50</v>
      </c>
    </row>
    <row r="15" spans="1:11" ht="20.25" customHeight="1">
      <c r="A15" s="10" t="s">
        <v>74</v>
      </c>
      <c r="B15" s="11">
        <v>657901</v>
      </c>
      <c r="C15" s="11">
        <v>687846</v>
      </c>
      <c r="D15" s="11">
        <v>720415</v>
      </c>
      <c r="E15" s="11">
        <v>749197</v>
      </c>
      <c r="F15" s="11">
        <v>785883</v>
      </c>
      <c r="G15" s="11">
        <v>819628</v>
      </c>
      <c r="H15" s="11">
        <v>859747</v>
      </c>
      <c r="J15" s="7">
        <v>12</v>
      </c>
      <c r="K15" s="7" t="s">
        <v>51</v>
      </c>
    </row>
    <row r="16" spans="1:11" ht="20.25" customHeight="1">
      <c r="A16" s="10" t="s">
        <v>73</v>
      </c>
      <c r="B16" s="11">
        <v>113384</v>
      </c>
      <c r="C16" s="11">
        <v>113983</v>
      </c>
      <c r="D16" s="11">
        <v>120139</v>
      </c>
      <c r="E16" s="11">
        <v>130191</v>
      </c>
      <c r="F16" s="11">
        <v>141162</v>
      </c>
      <c r="G16" s="11">
        <v>150703</v>
      </c>
      <c r="H16" s="11">
        <v>160500</v>
      </c>
      <c r="J16" s="7">
        <v>13</v>
      </c>
      <c r="K16" s="7" t="s">
        <v>52</v>
      </c>
    </row>
    <row r="17" spans="1:11" ht="20.25" customHeight="1">
      <c r="A17" s="10" t="s">
        <v>76</v>
      </c>
      <c r="B17" s="11">
        <v>58677</v>
      </c>
      <c r="C17" s="11">
        <v>66133</v>
      </c>
      <c r="D17" s="11">
        <v>74135</v>
      </c>
      <c r="E17" s="11">
        <v>82700</v>
      </c>
      <c r="F17" s="11">
        <v>93068</v>
      </c>
      <c r="G17" s="11">
        <v>104268</v>
      </c>
      <c r="H17" s="11">
        <v>115045</v>
      </c>
      <c r="J17" s="7">
        <v>14</v>
      </c>
      <c r="K17" s="7" t="s">
        <v>53</v>
      </c>
    </row>
    <row r="18" spans="1:8" ht="20.25" customHeight="1">
      <c r="A18" s="10"/>
      <c r="B18" s="11">
        <f>SUM(B5:B17)</f>
        <v>1532869</v>
      </c>
      <c r="C18" s="11">
        <f aca="true" t="shared" si="0" ref="C18:H18">SUM(C5:C17)</f>
        <v>1606387</v>
      </c>
      <c r="D18" s="11">
        <f t="shared" si="0"/>
        <v>1662337</v>
      </c>
      <c r="E18" s="11">
        <f t="shared" si="0"/>
        <v>1715745</v>
      </c>
      <c r="F18" s="11">
        <f t="shared" si="0"/>
        <v>1815616</v>
      </c>
      <c r="G18" s="11">
        <f t="shared" si="0"/>
        <v>1907192</v>
      </c>
      <c r="H18" s="11">
        <f t="shared" si="0"/>
        <v>2027798</v>
      </c>
    </row>
    <row r="19" spans="1:11" ht="20.25" customHeight="1">
      <c r="A19" s="7" t="s">
        <v>77</v>
      </c>
      <c r="B19" s="12"/>
      <c r="C19" s="12"/>
      <c r="D19" s="12"/>
      <c r="E19" s="12"/>
      <c r="F19" s="12"/>
      <c r="G19" s="12"/>
      <c r="H19" s="12"/>
      <c r="J19" s="7">
        <v>9</v>
      </c>
      <c r="K19" s="7" t="s">
        <v>48</v>
      </c>
    </row>
    <row r="20" spans="1:11" ht="20.25" customHeight="1">
      <c r="A20" s="7" t="s">
        <v>90</v>
      </c>
      <c r="J20" s="7">
        <v>10</v>
      </c>
      <c r="K20" s="7" t="s">
        <v>97</v>
      </c>
    </row>
    <row r="22" spans="1:8" ht="20.25" customHeight="1">
      <c r="A22" s="10" t="s">
        <v>64</v>
      </c>
      <c r="B22" s="10">
        <v>1985</v>
      </c>
      <c r="C22" s="10">
        <v>1986</v>
      </c>
      <c r="D22" s="10">
        <v>1987</v>
      </c>
      <c r="E22" s="10">
        <v>1988</v>
      </c>
      <c r="F22" s="10">
        <v>1989</v>
      </c>
      <c r="G22" s="10">
        <v>1990</v>
      </c>
      <c r="H22" s="10">
        <v>1991</v>
      </c>
    </row>
    <row r="23" spans="1:11" ht="20.25" customHeight="1">
      <c r="A23" s="10" t="s">
        <v>72</v>
      </c>
      <c r="B23" s="13">
        <f aca="true" t="shared" si="1" ref="B23:H36">B5/B$18</f>
        <v>0.010004116463963979</v>
      </c>
      <c r="C23" s="13">
        <f t="shared" si="1"/>
        <v>0.009691936002968152</v>
      </c>
      <c r="D23" s="13">
        <f t="shared" si="1"/>
        <v>0.009848785174125343</v>
      </c>
      <c r="E23" s="13">
        <f t="shared" si="1"/>
        <v>0.010232289763338958</v>
      </c>
      <c r="F23" s="13">
        <f t="shared" si="1"/>
        <v>0.010349655433748106</v>
      </c>
      <c r="G23" s="13">
        <f t="shared" si="1"/>
        <v>0.010860993544436008</v>
      </c>
      <c r="H23" s="13">
        <f t="shared" si="1"/>
        <v>0.009887572628042832</v>
      </c>
      <c r="J23" s="7">
        <v>1</v>
      </c>
      <c r="K23" s="7" t="s">
        <v>40</v>
      </c>
    </row>
    <row r="24" spans="1:11" ht="20.25" customHeight="1">
      <c r="A24" s="10" t="s">
        <v>69</v>
      </c>
      <c r="B24" s="13">
        <f t="shared" si="1"/>
        <v>0.0055608143944459705</v>
      </c>
      <c r="C24" s="13">
        <f t="shared" si="1"/>
        <v>0.005179324782882332</v>
      </c>
      <c r="D24" s="13">
        <f t="shared" si="1"/>
        <v>0.00476076752186831</v>
      </c>
      <c r="E24" s="13">
        <f t="shared" si="1"/>
        <v>0.004518153921474345</v>
      </c>
      <c r="F24" s="13">
        <f t="shared" si="1"/>
        <v>0.004313136698508936</v>
      </c>
      <c r="G24" s="13">
        <f t="shared" si="1"/>
        <v>0.004770888300705959</v>
      </c>
      <c r="H24" s="13">
        <f t="shared" si="1"/>
        <v>0.005298851266250386</v>
      </c>
      <c r="J24" s="7">
        <v>2</v>
      </c>
      <c r="K24" s="7" t="s">
        <v>41</v>
      </c>
    </row>
    <row r="25" spans="1:11" ht="20.25" customHeight="1">
      <c r="A25" s="10" t="s">
        <v>75</v>
      </c>
      <c r="B25" s="13">
        <f t="shared" si="1"/>
        <v>0.06330808438294466</v>
      </c>
      <c r="C25" s="13">
        <f t="shared" si="1"/>
        <v>0.060868271468830365</v>
      </c>
      <c r="D25" s="13">
        <f t="shared" si="1"/>
        <v>0.06064053197396196</v>
      </c>
      <c r="E25" s="13">
        <f t="shared" si="1"/>
        <v>0.06097584431252896</v>
      </c>
      <c r="F25" s="13">
        <f t="shared" si="1"/>
        <v>0.06374530737777151</v>
      </c>
      <c r="G25" s="13">
        <f t="shared" si="1"/>
        <v>0.06594511721945143</v>
      </c>
      <c r="H25" s="13">
        <f t="shared" si="1"/>
        <v>0.06814090949887514</v>
      </c>
      <c r="J25" s="7">
        <v>3</v>
      </c>
      <c r="K25" s="7" t="s">
        <v>42</v>
      </c>
    </row>
    <row r="26" spans="1:11" ht="20.25" customHeight="1">
      <c r="A26" s="10" t="s">
        <v>67</v>
      </c>
      <c r="B26" s="13">
        <f t="shared" si="1"/>
        <v>0.009778395935986702</v>
      </c>
      <c r="C26" s="13">
        <f t="shared" si="1"/>
        <v>0.012711133742989702</v>
      </c>
      <c r="D26" s="13">
        <f t="shared" si="1"/>
        <v>0.013678935137700719</v>
      </c>
      <c r="E26" s="13">
        <f t="shared" si="1"/>
        <v>0.013818487012930243</v>
      </c>
      <c r="F26" s="13">
        <f t="shared" si="1"/>
        <v>0.013917039726461983</v>
      </c>
      <c r="G26" s="13">
        <f t="shared" si="1"/>
        <v>0.014183155130684274</v>
      </c>
      <c r="H26" s="13">
        <f t="shared" si="1"/>
        <v>0.018029409240959898</v>
      </c>
      <c r="J26" s="7">
        <v>4</v>
      </c>
      <c r="K26" s="7" t="s">
        <v>43</v>
      </c>
    </row>
    <row r="27" spans="1:11" ht="20.25" customHeight="1">
      <c r="A27" s="10" t="s">
        <v>68</v>
      </c>
      <c r="B27" s="13">
        <f t="shared" si="1"/>
        <v>0.003810501745419863</v>
      </c>
      <c r="C27" s="13">
        <f t="shared" si="1"/>
        <v>0.004037632276655626</v>
      </c>
      <c r="D27" s="13">
        <f t="shared" si="1"/>
        <v>0.003720665544952678</v>
      </c>
      <c r="E27" s="13">
        <f t="shared" si="1"/>
        <v>0.003581534552045904</v>
      </c>
      <c r="F27" s="13">
        <f t="shared" si="1"/>
        <v>0.0035200174486234976</v>
      </c>
      <c r="G27" s="13">
        <f t="shared" si="1"/>
        <v>0.003509347774109791</v>
      </c>
      <c r="H27" s="13">
        <f t="shared" si="1"/>
        <v>0.0036433609264828154</v>
      </c>
      <c r="J27" s="7">
        <v>4</v>
      </c>
      <c r="K27" s="7" t="s">
        <v>43</v>
      </c>
    </row>
    <row r="28" spans="1:11" ht="20.25" customHeight="1">
      <c r="A28" s="10" t="s">
        <v>96</v>
      </c>
      <c r="B28" s="13">
        <f t="shared" si="1"/>
        <v>0.2449713576306912</v>
      </c>
      <c r="C28" s="13">
        <f t="shared" si="1"/>
        <v>0.2447237185061881</v>
      </c>
      <c r="D28" s="13">
        <f t="shared" si="1"/>
        <v>0.2350594374064946</v>
      </c>
      <c r="E28" s="13">
        <f t="shared" si="1"/>
        <v>0.22343005516554032</v>
      </c>
      <c r="F28" s="13">
        <f t="shared" si="1"/>
        <v>0.22067221262645845</v>
      </c>
      <c r="G28" s="13">
        <f t="shared" si="1"/>
        <v>0.2257821970729743</v>
      </c>
      <c r="H28" s="13">
        <f t="shared" si="1"/>
        <v>0.21738259925298278</v>
      </c>
      <c r="J28" s="7">
        <v>5</v>
      </c>
      <c r="K28" s="7" t="s">
        <v>44</v>
      </c>
    </row>
    <row r="29" spans="1:11" ht="20.25" customHeight="1">
      <c r="A29" s="10" t="s">
        <v>66</v>
      </c>
      <c r="B29" s="13">
        <f t="shared" si="1"/>
        <v>0.04894155991151233</v>
      </c>
      <c r="C29" s="13">
        <f t="shared" si="1"/>
        <v>0.04845345486486133</v>
      </c>
      <c r="D29" s="13">
        <f t="shared" si="1"/>
        <v>0.047715956511826425</v>
      </c>
      <c r="E29" s="13">
        <f t="shared" si="1"/>
        <v>0.0480823199251637</v>
      </c>
      <c r="F29" s="13">
        <f t="shared" si="1"/>
        <v>0.0472781689520251</v>
      </c>
      <c r="G29" s="13">
        <f t="shared" si="1"/>
        <v>0.044519901509653986</v>
      </c>
      <c r="H29" s="13">
        <f t="shared" si="1"/>
        <v>0.04352307281099991</v>
      </c>
      <c r="J29" s="7">
        <v>6</v>
      </c>
      <c r="K29" s="7" t="s">
        <v>45</v>
      </c>
    </row>
    <row r="30" spans="1:11" ht="20.25" customHeight="1">
      <c r="A30" s="10" t="s">
        <v>70</v>
      </c>
      <c r="B30" s="13">
        <f t="shared" si="1"/>
        <v>0.022023408393019885</v>
      </c>
      <c r="C30" s="13">
        <f t="shared" si="1"/>
        <v>0.02248586424068422</v>
      </c>
      <c r="D30" s="13">
        <f t="shared" si="1"/>
        <v>0.023918736092621413</v>
      </c>
      <c r="E30" s="13">
        <f t="shared" si="1"/>
        <v>0.02567922389399357</v>
      </c>
      <c r="F30" s="13">
        <f t="shared" si="1"/>
        <v>0.026641646691811485</v>
      </c>
      <c r="G30" s="13">
        <f t="shared" si="1"/>
        <v>0.02036029933011464</v>
      </c>
      <c r="H30" s="13">
        <f t="shared" si="1"/>
        <v>0.02768717594158787</v>
      </c>
      <c r="J30" s="7">
        <v>7</v>
      </c>
      <c r="K30" s="7" t="s">
        <v>46</v>
      </c>
    </row>
    <row r="31" spans="1:11" ht="20.25" customHeight="1">
      <c r="A31" s="10" t="s">
        <v>65</v>
      </c>
      <c r="B31" s="13">
        <f t="shared" si="1"/>
        <v>0.040162597064719814</v>
      </c>
      <c r="C31" s="13">
        <f t="shared" si="1"/>
        <v>0.04151365766779736</v>
      </c>
      <c r="D31" s="13">
        <f t="shared" si="1"/>
        <v>0.04024935978685429</v>
      </c>
      <c r="E31" s="13">
        <f t="shared" si="1"/>
        <v>0.03890263413269454</v>
      </c>
      <c r="F31" s="13">
        <f t="shared" si="1"/>
        <v>0.037473232225316365</v>
      </c>
      <c r="G31" s="13">
        <f t="shared" si="1"/>
        <v>0.03670684440790439</v>
      </c>
      <c r="H31" s="13">
        <f t="shared" si="1"/>
        <v>0.0362743231820921</v>
      </c>
      <c r="J31" s="7">
        <v>8</v>
      </c>
      <c r="K31" s="7" t="s">
        <v>47</v>
      </c>
    </row>
    <row r="32" spans="1:11" ht="20.25" customHeight="1">
      <c r="A32" s="10" t="s">
        <v>71</v>
      </c>
      <c r="B32" s="13">
        <f t="shared" si="1"/>
        <v>0.009995635634878127</v>
      </c>
      <c r="C32" s="13">
        <f t="shared" si="1"/>
        <v>0.010015643801898297</v>
      </c>
      <c r="D32" s="13">
        <f t="shared" si="1"/>
        <v>0.010164004049720364</v>
      </c>
      <c r="E32" s="13">
        <f t="shared" si="1"/>
        <v>0.01003878781520564</v>
      </c>
      <c r="F32" s="13">
        <f t="shared" si="1"/>
        <v>0.010234542987063344</v>
      </c>
      <c r="G32" s="13">
        <f t="shared" si="1"/>
        <v>0.009915624646076536</v>
      </c>
      <c r="H32" s="13">
        <f t="shared" si="1"/>
        <v>0.010268281160155006</v>
      </c>
      <c r="J32" s="7">
        <v>11</v>
      </c>
      <c r="K32" s="7" t="s">
        <v>50</v>
      </c>
    </row>
    <row r="33" spans="1:11" ht="20.25" customHeight="1">
      <c r="A33" s="10" t="s">
        <v>74</v>
      </c>
      <c r="B33" s="13">
        <f t="shared" si="1"/>
        <v>0.4291958412623649</v>
      </c>
      <c r="C33" s="13">
        <f t="shared" si="1"/>
        <v>0.4281944512748173</v>
      </c>
      <c r="D33" s="13">
        <f t="shared" si="1"/>
        <v>0.4333748211102803</v>
      </c>
      <c r="E33" s="13">
        <f t="shared" si="1"/>
        <v>0.4366598766133662</v>
      </c>
      <c r="F33" s="13">
        <f t="shared" si="1"/>
        <v>0.43284648295674855</v>
      </c>
      <c r="G33" s="13">
        <f t="shared" si="1"/>
        <v>0.42975641676349313</v>
      </c>
      <c r="H33" s="13">
        <f t="shared" si="1"/>
        <v>0.42398059372777763</v>
      </c>
      <c r="J33" s="7">
        <v>12</v>
      </c>
      <c r="K33" s="7" t="s">
        <v>51</v>
      </c>
    </row>
    <row r="34" spans="1:11" ht="20.25" customHeight="1">
      <c r="A34" s="10" t="s">
        <v>73</v>
      </c>
      <c r="B34" s="13">
        <f t="shared" si="1"/>
        <v>0.07396848654385992</v>
      </c>
      <c r="C34" s="13">
        <f t="shared" si="1"/>
        <v>0.07095612701049</v>
      </c>
      <c r="D34" s="13">
        <f t="shared" si="1"/>
        <v>0.07227114598303473</v>
      </c>
      <c r="E34" s="13">
        <f t="shared" si="1"/>
        <v>0.07588015701633984</v>
      </c>
      <c r="F34" s="13">
        <f t="shared" si="1"/>
        <v>0.07774881913356128</v>
      </c>
      <c r="G34" s="13">
        <f t="shared" si="1"/>
        <v>0.07901826349942744</v>
      </c>
      <c r="H34" s="13">
        <f t="shared" si="1"/>
        <v>0.07914989560104113</v>
      </c>
      <c r="J34" s="7">
        <v>13</v>
      </c>
      <c r="K34" s="7" t="s">
        <v>52</v>
      </c>
    </row>
    <row r="35" spans="1:11" ht="20.25" customHeight="1">
      <c r="A35" s="10" t="s">
        <v>76</v>
      </c>
      <c r="B35" s="13">
        <f t="shared" si="1"/>
        <v>0.03827920063619265</v>
      </c>
      <c r="C35" s="13">
        <f t="shared" si="1"/>
        <v>0.041168784358937165</v>
      </c>
      <c r="D35" s="13">
        <f t="shared" si="1"/>
        <v>0.0445968537065589</v>
      </c>
      <c r="E35" s="13">
        <f t="shared" si="1"/>
        <v>0.04820063587537775</v>
      </c>
      <c r="F35" s="13">
        <f t="shared" si="1"/>
        <v>0.05125973774190137</v>
      </c>
      <c r="G35" s="13">
        <f t="shared" si="1"/>
        <v>0.05467095080096813</v>
      </c>
      <c r="H35" s="13">
        <f t="shared" si="1"/>
        <v>0.0567339547627525</v>
      </c>
      <c r="J35" s="7">
        <v>14</v>
      </c>
      <c r="K35" s="7" t="s">
        <v>53</v>
      </c>
    </row>
    <row r="36" spans="1:8" ht="20.25" customHeight="1">
      <c r="A36" s="10"/>
      <c r="B36" s="13">
        <f t="shared" si="1"/>
        <v>1</v>
      </c>
      <c r="C36" s="13">
        <f t="shared" si="1"/>
        <v>1</v>
      </c>
      <c r="D36" s="13">
        <f t="shared" si="1"/>
        <v>1</v>
      </c>
      <c r="E36" s="13">
        <f t="shared" si="1"/>
        <v>1</v>
      </c>
      <c r="F36" s="13">
        <f t="shared" si="1"/>
        <v>1</v>
      </c>
      <c r="G36" s="13">
        <f t="shared" si="1"/>
        <v>1</v>
      </c>
      <c r="H36" s="13">
        <f t="shared" si="1"/>
        <v>1</v>
      </c>
    </row>
    <row r="38" spans="10:11" ht="20.25" customHeight="1">
      <c r="J38" s="6"/>
      <c r="K38" s="6"/>
    </row>
    <row r="39" spans="10:11" ht="20.25" customHeight="1">
      <c r="J39" s="6"/>
      <c r="K39" s="6"/>
    </row>
    <row r="40" spans="10:11" ht="20.25" customHeight="1">
      <c r="J40" s="6"/>
      <c r="K40" s="6"/>
    </row>
    <row r="41" spans="10:11" ht="20.25" customHeight="1">
      <c r="J41" s="6"/>
      <c r="K41" s="6"/>
    </row>
    <row r="42" spans="10:11" ht="20.25" customHeight="1">
      <c r="J42" s="6"/>
      <c r="K42" s="6"/>
    </row>
    <row r="43" spans="10:11" ht="20.25" customHeight="1">
      <c r="J43" s="6"/>
      <c r="K43" s="6"/>
    </row>
    <row r="44" spans="10:11" ht="20.25" customHeight="1">
      <c r="J44" s="6"/>
      <c r="K44" s="6"/>
    </row>
    <row r="45" spans="10:11" ht="20.25" customHeight="1">
      <c r="J45" s="6"/>
      <c r="K45" s="6"/>
    </row>
    <row r="46" spans="10:11" ht="20.25" customHeight="1">
      <c r="J46" s="6"/>
      <c r="K46" s="6"/>
    </row>
    <row r="47" spans="10:11" ht="20.25" customHeight="1">
      <c r="J47" s="6"/>
      <c r="K47" s="6"/>
    </row>
    <row r="48" spans="10:11" ht="20.25" customHeight="1">
      <c r="J48" s="6"/>
      <c r="K48" s="6"/>
    </row>
    <row r="49" spans="10:11" ht="20.25" customHeight="1">
      <c r="J49" s="6"/>
      <c r="K49" s="6"/>
    </row>
    <row r="50" spans="10:11" ht="20.25" customHeight="1">
      <c r="J50" s="6"/>
      <c r="K50" s="6"/>
    </row>
    <row r="51" spans="10:11" ht="20.25" customHeight="1">
      <c r="J51" s="6"/>
      <c r="K51" s="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7"/>
  <sheetViews>
    <sheetView showGridLines="0" zoomScale="85" zoomScaleNormal="85" zoomScalePageLayoutView="0" workbookViewId="0" topLeftCell="A1">
      <selection activeCell="AI20" sqref="I20:AI20"/>
    </sheetView>
  </sheetViews>
  <sheetFormatPr defaultColWidth="8.7109375" defaultRowHeight="19.5" customHeight="1"/>
  <cols>
    <col min="1" max="1" width="54.28125" style="17" customWidth="1"/>
    <col min="2" max="8" width="8.7109375" style="17" customWidth="1"/>
    <col min="9" max="9" width="10.28125" style="17" bestFit="1" customWidth="1"/>
    <col min="10" max="35" width="10.421875" style="17" bestFit="1" customWidth="1"/>
    <col min="36" max="16384" width="8.7109375" style="17" customWidth="1"/>
  </cols>
  <sheetData>
    <row r="1" ht="19.5" customHeight="1">
      <c r="A1" t="s">
        <v>32</v>
      </c>
    </row>
    <row r="2" spans="1:35" ht="19.5" customHeight="1">
      <c r="A2" s="19" t="s">
        <v>33</v>
      </c>
      <c r="B2" s="20" t="s">
        <v>31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19.5" customHeight="1">
      <c r="A3" s="19" t="s">
        <v>34</v>
      </c>
      <c r="B3" s="22" t="s">
        <v>35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19.5" customHeight="1">
      <c r="A4" s="24" t="s">
        <v>36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12</v>
      </c>
      <c r="N4" s="25" t="s">
        <v>13</v>
      </c>
      <c r="O4" s="25" t="s">
        <v>14</v>
      </c>
      <c r="P4" s="25" t="s">
        <v>15</v>
      </c>
      <c r="Q4" s="25" t="s">
        <v>16</v>
      </c>
      <c r="R4" s="25" t="s">
        <v>17</v>
      </c>
      <c r="S4" s="25" t="s">
        <v>18</v>
      </c>
      <c r="T4" s="25" t="s">
        <v>19</v>
      </c>
      <c r="U4" s="25" t="s">
        <v>20</v>
      </c>
      <c r="V4" s="25" t="s">
        <v>21</v>
      </c>
      <c r="W4" s="25" t="s">
        <v>22</v>
      </c>
      <c r="X4" s="25" t="s">
        <v>23</v>
      </c>
      <c r="Y4" s="25" t="s">
        <v>24</v>
      </c>
      <c r="Z4" s="25" t="s">
        <v>25</v>
      </c>
      <c r="AA4" s="25" t="s">
        <v>26</v>
      </c>
      <c r="AB4" s="25" t="s">
        <v>27</v>
      </c>
      <c r="AC4" s="25" t="s">
        <v>28</v>
      </c>
      <c r="AD4" s="25" t="s">
        <v>29</v>
      </c>
      <c r="AE4" s="25" t="s">
        <v>37</v>
      </c>
      <c r="AF4" s="25" t="s">
        <v>38</v>
      </c>
      <c r="AG4" s="25" t="s">
        <v>180</v>
      </c>
      <c r="AH4" s="25" t="s">
        <v>181</v>
      </c>
      <c r="AI4" s="25" t="s">
        <v>197</v>
      </c>
    </row>
    <row r="5" spans="1:35" ht="19.5" customHeight="1">
      <c r="A5" s="47" t="s">
        <v>39</v>
      </c>
      <c r="B5" s="8" t="s">
        <v>0</v>
      </c>
      <c r="C5" s="8" t="s">
        <v>0</v>
      </c>
      <c r="D5" s="8" t="s">
        <v>0</v>
      </c>
      <c r="E5" s="8" t="s">
        <v>0</v>
      </c>
      <c r="F5" s="8" t="s">
        <v>0</v>
      </c>
      <c r="G5" s="8" t="s">
        <v>0</v>
      </c>
      <c r="H5" s="8" t="s">
        <v>0</v>
      </c>
      <c r="I5" s="8" t="s">
        <v>0</v>
      </c>
      <c r="J5" s="8" t="s">
        <v>0</v>
      </c>
      <c r="K5" s="8" t="s">
        <v>0</v>
      </c>
      <c r="L5" s="8" t="s">
        <v>0</v>
      </c>
      <c r="M5" s="8" t="s">
        <v>0</v>
      </c>
      <c r="N5" s="8" t="s">
        <v>0</v>
      </c>
      <c r="O5" s="8" t="s">
        <v>0</v>
      </c>
      <c r="P5" s="8" t="s">
        <v>0</v>
      </c>
      <c r="Q5" s="8" t="s">
        <v>0</v>
      </c>
      <c r="R5" s="8" t="s">
        <v>0</v>
      </c>
      <c r="S5" s="8" t="s">
        <v>0</v>
      </c>
      <c r="T5" s="8" t="s">
        <v>0</v>
      </c>
      <c r="U5" s="8" t="s">
        <v>0</v>
      </c>
      <c r="V5" s="8" t="s">
        <v>0</v>
      </c>
      <c r="W5" s="8" t="s">
        <v>0</v>
      </c>
      <c r="X5" s="8" t="s">
        <v>0</v>
      </c>
      <c r="Y5" s="8" t="s">
        <v>0</v>
      </c>
      <c r="Z5" s="8" t="s">
        <v>0</v>
      </c>
      <c r="AA5" s="8" t="s">
        <v>0</v>
      </c>
      <c r="AB5" s="8" t="s">
        <v>0</v>
      </c>
      <c r="AC5" s="8" t="s">
        <v>0</v>
      </c>
      <c r="AD5" s="8" t="s">
        <v>0</v>
      </c>
      <c r="AE5" s="8" t="s">
        <v>0</v>
      </c>
      <c r="AF5" s="8" t="s">
        <v>0</v>
      </c>
      <c r="AG5" s="8"/>
      <c r="AH5" s="8"/>
      <c r="AI5" s="8"/>
    </row>
    <row r="6" spans="1:35" ht="19.5" customHeight="1">
      <c r="A6" s="43" t="s">
        <v>40</v>
      </c>
      <c r="B6" s="38" t="s">
        <v>0</v>
      </c>
      <c r="C6" s="40" t="s">
        <v>30</v>
      </c>
      <c r="D6" s="40" t="s">
        <v>30</v>
      </c>
      <c r="E6" s="40" t="s">
        <v>30</v>
      </c>
      <c r="F6" s="40" t="s">
        <v>30</v>
      </c>
      <c r="G6" s="40" t="s">
        <v>30</v>
      </c>
      <c r="H6" s="40" t="s">
        <v>30</v>
      </c>
      <c r="I6" s="40">
        <v>17395</v>
      </c>
      <c r="J6" s="40">
        <v>18791</v>
      </c>
      <c r="K6" s="40">
        <v>20728</v>
      </c>
      <c r="L6" s="40">
        <v>20586</v>
      </c>
      <c r="M6" s="40">
        <v>22785</v>
      </c>
      <c r="N6" s="40">
        <v>24554</v>
      </c>
      <c r="O6" s="40">
        <v>27586</v>
      </c>
      <c r="P6" s="40">
        <v>31646</v>
      </c>
      <c r="Q6" s="40">
        <v>37875</v>
      </c>
      <c r="R6" s="40">
        <v>40486</v>
      </c>
      <c r="S6" s="40">
        <v>40827</v>
      </c>
      <c r="T6" s="40">
        <v>46750</v>
      </c>
      <c r="U6" s="40">
        <v>55289</v>
      </c>
      <c r="V6" s="40">
        <v>66373</v>
      </c>
      <c r="W6" s="40">
        <v>62546</v>
      </c>
      <c r="X6" s="40">
        <v>62248</v>
      </c>
      <c r="Y6" s="40">
        <v>66028</v>
      </c>
      <c r="Z6" s="40">
        <v>64805</v>
      </c>
      <c r="AA6" s="40">
        <v>60165</v>
      </c>
      <c r="AB6" s="40">
        <v>64400</v>
      </c>
      <c r="AC6" s="40">
        <v>65836</v>
      </c>
      <c r="AD6" s="40">
        <v>67377</v>
      </c>
      <c r="AE6" s="40">
        <v>52011</v>
      </c>
      <c r="AF6" s="40">
        <v>51126</v>
      </c>
      <c r="AG6" s="40">
        <v>56039</v>
      </c>
      <c r="AH6" s="40">
        <v>50054</v>
      </c>
      <c r="AI6" s="40">
        <v>49933</v>
      </c>
    </row>
    <row r="7" spans="1:35" ht="19.5" customHeight="1">
      <c r="A7" s="43" t="s">
        <v>41</v>
      </c>
      <c r="B7" s="38" t="s">
        <v>0</v>
      </c>
      <c r="C7" s="48" t="s">
        <v>30</v>
      </c>
      <c r="D7" s="48" t="s">
        <v>30</v>
      </c>
      <c r="E7" s="48" t="s">
        <v>30</v>
      </c>
      <c r="F7" s="48" t="s">
        <v>30</v>
      </c>
      <c r="G7" s="48" t="s">
        <v>30</v>
      </c>
      <c r="H7" s="48" t="s">
        <v>30</v>
      </c>
      <c r="I7" s="48">
        <v>7752</v>
      </c>
      <c r="J7" s="48">
        <v>7831</v>
      </c>
      <c r="K7" s="48">
        <v>9099</v>
      </c>
      <c r="L7" s="48">
        <v>10745</v>
      </c>
      <c r="M7" s="48">
        <v>11362</v>
      </c>
      <c r="N7" s="48">
        <v>12117</v>
      </c>
      <c r="O7" s="48">
        <v>12816</v>
      </c>
      <c r="P7" s="48">
        <v>13972</v>
      </c>
      <c r="Q7" s="48">
        <v>16196</v>
      </c>
      <c r="R7" s="48">
        <v>17078</v>
      </c>
      <c r="S7" s="48">
        <v>18526</v>
      </c>
      <c r="T7" s="48">
        <v>22429</v>
      </c>
      <c r="U7" s="48">
        <v>26247</v>
      </c>
      <c r="V7" s="48">
        <v>29433</v>
      </c>
      <c r="W7" s="48">
        <v>30606</v>
      </c>
      <c r="X7" s="48">
        <v>31236</v>
      </c>
      <c r="Y7" s="48">
        <v>31236</v>
      </c>
      <c r="Z7" s="48">
        <v>29196</v>
      </c>
      <c r="AA7" s="48">
        <v>28943</v>
      </c>
      <c r="AB7" s="48">
        <v>31447</v>
      </c>
      <c r="AC7" s="48">
        <v>33076</v>
      </c>
      <c r="AD7" s="48">
        <v>35010</v>
      </c>
      <c r="AE7" s="48">
        <v>38018</v>
      </c>
      <c r="AF7" s="48">
        <v>39259</v>
      </c>
      <c r="AG7" s="48">
        <v>74920</v>
      </c>
      <c r="AH7" s="48">
        <v>88506</v>
      </c>
      <c r="AI7" s="48">
        <v>64055</v>
      </c>
    </row>
    <row r="8" spans="1:35" ht="19.5" customHeight="1">
      <c r="A8" s="43" t="s">
        <v>42</v>
      </c>
      <c r="B8" s="38" t="s">
        <v>0</v>
      </c>
      <c r="C8" s="40" t="s">
        <v>30</v>
      </c>
      <c r="D8" s="40" t="s">
        <v>30</v>
      </c>
      <c r="E8" s="40" t="s">
        <v>30</v>
      </c>
      <c r="F8" s="40" t="s">
        <v>30</v>
      </c>
      <c r="G8" s="40" t="s">
        <v>30</v>
      </c>
      <c r="H8" s="40" t="s">
        <v>30</v>
      </c>
      <c r="I8" s="40">
        <v>104447</v>
      </c>
      <c r="J8" s="40">
        <v>115737</v>
      </c>
      <c r="K8" s="40">
        <v>125770</v>
      </c>
      <c r="L8" s="40">
        <v>138176</v>
      </c>
      <c r="M8" s="40">
        <v>151863</v>
      </c>
      <c r="N8" s="40">
        <v>165935</v>
      </c>
      <c r="O8" s="40">
        <v>177548</v>
      </c>
      <c r="P8" s="40">
        <v>184386</v>
      </c>
      <c r="Q8" s="40">
        <v>186367</v>
      </c>
      <c r="R8" s="40">
        <v>189126</v>
      </c>
      <c r="S8" s="40">
        <v>190976</v>
      </c>
      <c r="T8" s="40">
        <v>198419</v>
      </c>
      <c r="U8" s="40">
        <v>182650</v>
      </c>
      <c r="V8" s="40">
        <v>233278</v>
      </c>
      <c r="W8" s="40">
        <v>212402</v>
      </c>
      <c r="X8" s="40">
        <v>239356</v>
      </c>
      <c r="Y8" s="40">
        <v>242403</v>
      </c>
      <c r="Z8" s="40">
        <v>238912</v>
      </c>
      <c r="AA8" s="40">
        <v>241298</v>
      </c>
      <c r="AB8" s="40">
        <v>244121</v>
      </c>
      <c r="AC8" s="40">
        <v>251258</v>
      </c>
      <c r="AD8" s="40">
        <v>256714</v>
      </c>
      <c r="AE8" s="40">
        <v>243578</v>
      </c>
      <c r="AF8" s="40">
        <v>239593</v>
      </c>
      <c r="AG8" s="40">
        <v>235012</v>
      </c>
      <c r="AH8" s="40">
        <v>223317</v>
      </c>
      <c r="AI8" s="40">
        <v>215404</v>
      </c>
    </row>
    <row r="9" spans="1:35" ht="19.5" customHeight="1">
      <c r="A9" s="43" t="s">
        <v>43</v>
      </c>
      <c r="B9" s="38" t="s">
        <v>0</v>
      </c>
      <c r="C9" s="48" t="s">
        <v>30</v>
      </c>
      <c r="D9" s="48" t="s">
        <v>30</v>
      </c>
      <c r="E9" s="48" t="s">
        <v>30</v>
      </c>
      <c r="F9" s="48" t="s">
        <v>30</v>
      </c>
      <c r="G9" s="48" t="s">
        <v>30</v>
      </c>
      <c r="H9" s="48" t="s">
        <v>30</v>
      </c>
      <c r="I9" s="48">
        <v>29416</v>
      </c>
      <c r="J9" s="48">
        <v>30687</v>
      </c>
      <c r="K9" s="48">
        <v>32628</v>
      </c>
      <c r="L9" s="48">
        <v>38166</v>
      </c>
      <c r="M9" s="48">
        <v>39970</v>
      </c>
      <c r="N9" s="48">
        <v>43250</v>
      </c>
      <c r="O9" s="48">
        <v>42534</v>
      </c>
      <c r="P9" s="48">
        <v>47526</v>
      </c>
      <c r="Q9" s="48">
        <v>66261</v>
      </c>
      <c r="R9" s="48">
        <v>80729</v>
      </c>
      <c r="S9" s="48">
        <v>84342</v>
      </c>
      <c r="T9" s="48">
        <v>111996</v>
      </c>
      <c r="U9" s="48">
        <v>123035</v>
      </c>
      <c r="V9" s="48">
        <v>152774</v>
      </c>
      <c r="W9" s="48">
        <v>147145</v>
      </c>
      <c r="X9" s="48">
        <v>148686</v>
      </c>
      <c r="Y9" s="48">
        <v>152318</v>
      </c>
      <c r="Z9" s="48">
        <v>157260</v>
      </c>
      <c r="AA9" s="48">
        <v>150723</v>
      </c>
      <c r="AB9" s="48">
        <v>149001</v>
      </c>
      <c r="AC9" s="48">
        <v>146759</v>
      </c>
      <c r="AD9" s="48">
        <v>145059</v>
      </c>
      <c r="AE9" s="48">
        <v>129030</v>
      </c>
      <c r="AF9" s="48">
        <v>119753</v>
      </c>
      <c r="AG9" s="48">
        <v>125267</v>
      </c>
      <c r="AH9" s="48">
        <v>116269</v>
      </c>
      <c r="AI9" s="48">
        <v>120051</v>
      </c>
    </row>
    <row r="10" spans="1:35" ht="19.5" customHeight="1">
      <c r="A10" s="43" t="s">
        <v>44</v>
      </c>
      <c r="B10" s="38" t="s">
        <v>0</v>
      </c>
      <c r="C10" s="40" t="s">
        <v>30</v>
      </c>
      <c r="D10" s="40" t="s">
        <v>30</v>
      </c>
      <c r="E10" s="40" t="s">
        <v>30</v>
      </c>
      <c r="F10" s="40" t="s">
        <v>30</v>
      </c>
      <c r="G10" s="40" t="s">
        <v>30</v>
      </c>
      <c r="H10" s="40" t="s">
        <v>30</v>
      </c>
      <c r="I10" s="40">
        <v>383349</v>
      </c>
      <c r="J10" s="40">
        <v>402452</v>
      </c>
      <c r="K10" s="40">
        <v>433339</v>
      </c>
      <c r="L10" s="40">
        <v>441993</v>
      </c>
      <c r="M10" s="40">
        <v>455660</v>
      </c>
      <c r="N10" s="40">
        <v>480770</v>
      </c>
      <c r="O10" s="40">
        <v>484523</v>
      </c>
      <c r="P10" s="40">
        <v>510077</v>
      </c>
      <c r="Q10" s="40">
        <v>653634</v>
      </c>
      <c r="R10" s="40">
        <v>605329</v>
      </c>
      <c r="S10" s="40">
        <v>603474</v>
      </c>
      <c r="T10" s="40">
        <v>608322</v>
      </c>
      <c r="U10" s="40">
        <v>593330</v>
      </c>
      <c r="V10" s="40">
        <v>603271</v>
      </c>
      <c r="W10" s="40">
        <v>621632</v>
      </c>
      <c r="X10" s="40">
        <v>618911</v>
      </c>
      <c r="Y10" s="40">
        <v>617737</v>
      </c>
      <c r="Z10" s="40">
        <v>602373</v>
      </c>
      <c r="AA10" s="40">
        <v>544162</v>
      </c>
      <c r="AB10" s="40">
        <v>515527</v>
      </c>
      <c r="AC10" s="40">
        <v>490858</v>
      </c>
      <c r="AD10" s="40">
        <v>469236</v>
      </c>
      <c r="AE10" s="40">
        <v>438620</v>
      </c>
      <c r="AF10" s="40">
        <v>485892</v>
      </c>
      <c r="AG10" s="40">
        <v>419441</v>
      </c>
      <c r="AH10" s="40">
        <v>427278</v>
      </c>
      <c r="AI10" s="40">
        <v>441285</v>
      </c>
    </row>
    <row r="11" spans="1:35" ht="19.5" customHeight="1">
      <c r="A11" s="43" t="s">
        <v>45</v>
      </c>
      <c r="B11" s="38" t="s">
        <v>0</v>
      </c>
      <c r="C11" s="48" t="s">
        <v>30</v>
      </c>
      <c r="D11" s="48" t="s">
        <v>30</v>
      </c>
      <c r="E11" s="48" t="s">
        <v>30</v>
      </c>
      <c r="F11" s="48" t="s">
        <v>30</v>
      </c>
      <c r="G11" s="48" t="s">
        <v>30</v>
      </c>
      <c r="H11" s="48" t="s">
        <v>30</v>
      </c>
      <c r="I11" s="48">
        <v>82670</v>
      </c>
      <c r="J11" s="48">
        <v>83111</v>
      </c>
      <c r="K11" s="48">
        <v>82558</v>
      </c>
      <c r="L11" s="48">
        <v>85556</v>
      </c>
      <c r="M11" s="48">
        <v>82663</v>
      </c>
      <c r="N11" s="48">
        <v>85239</v>
      </c>
      <c r="O11" s="48">
        <v>86542</v>
      </c>
      <c r="P11" s="48">
        <v>93820</v>
      </c>
      <c r="Q11" s="48">
        <v>94721</v>
      </c>
      <c r="R11" s="48">
        <v>197427</v>
      </c>
      <c r="S11" s="48">
        <v>208023</v>
      </c>
      <c r="T11" s="48">
        <v>205485</v>
      </c>
      <c r="U11" s="48">
        <v>221917</v>
      </c>
      <c r="V11" s="48">
        <v>260742</v>
      </c>
      <c r="W11" s="48">
        <v>259149</v>
      </c>
      <c r="X11" s="48">
        <v>259908</v>
      </c>
      <c r="Y11" s="48">
        <v>254111</v>
      </c>
      <c r="Z11" s="48">
        <v>261672</v>
      </c>
      <c r="AA11" s="48">
        <v>260295</v>
      </c>
      <c r="AB11" s="48">
        <v>231171</v>
      </c>
      <c r="AC11" s="48">
        <v>262059</v>
      </c>
      <c r="AD11" s="48">
        <v>298530</v>
      </c>
      <c r="AE11" s="48">
        <v>251355</v>
      </c>
      <c r="AF11" s="48">
        <v>243106</v>
      </c>
      <c r="AG11" s="48">
        <v>240552</v>
      </c>
      <c r="AH11" s="48">
        <v>225612</v>
      </c>
      <c r="AI11" s="48">
        <v>223536</v>
      </c>
    </row>
    <row r="12" spans="1:35" ht="19.5" customHeight="1">
      <c r="A12" s="43" t="s">
        <v>46</v>
      </c>
      <c r="B12" s="38" t="s">
        <v>0</v>
      </c>
      <c r="C12" s="40" t="s">
        <v>30</v>
      </c>
      <c r="D12" s="40" t="s">
        <v>30</v>
      </c>
      <c r="E12" s="40" t="s">
        <v>30</v>
      </c>
      <c r="F12" s="40" t="s">
        <v>30</v>
      </c>
      <c r="G12" s="40" t="s">
        <v>30</v>
      </c>
      <c r="H12" s="40" t="s">
        <v>30</v>
      </c>
      <c r="I12" s="40">
        <v>44059</v>
      </c>
      <c r="J12" s="40">
        <v>48370</v>
      </c>
      <c r="K12" s="40">
        <v>51242</v>
      </c>
      <c r="L12" s="40">
        <v>56144</v>
      </c>
      <c r="M12" s="40">
        <v>61338</v>
      </c>
      <c r="N12" s="40">
        <v>64343</v>
      </c>
      <c r="O12" s="40">
        <v>69891</v>
      </c>
      <c r="P12" s="40">
        <v>70813</v>
      </c>
      <c r="Q12" s="40">
        <v>99367</v>
      </c>
      <c r="R12" s="40">
        <v>120756</v>
      </c>
      <c r="S12" s="40">
        <v>110471</v>
      </c>
      <c r="T12" s="40">
        <v>117102</v>
      </c>
      <c r="U12" s="40">
        <v>127527</v>
      </c>
      <c r="V12" s="40">
        <v>135026</v>
      </c>
      <c r="W12" s="40">
        <v>138648</v>
      </c>
      <c r="X12" s="40">
        <v>144330</v>
      </c>
      <c r="Y12" s="40">
        <v>139625</v>
      </c>
      <c r="Z12" s="40">
        <v>139421</v>
      </c>
      <c r="AA12" s="40">
        <v>141202</v>
      </c>
      <c r="AB12" s="40">
        <v>141700</v>
      </c>
      <c r="AC12" s="40">
        <v>146071</v>
      </c>
      <c r="AD12" s="40">
        <v>143959</v>
      </c>
      <c r="AE12" s="40">
        <v>163642</v>
      </c>
      <c r="AF12" s="40">
        <v>159038</v>
      </c>
      <c r="AG12" s="40">
        <v>173424</v>
      </c>
      <c r="AH12" s="40">
        <v>171897</v>
      </c>
      <c r="AI12" s="40">
        <v>170978</v>
      </c>
    </row>
    <row r="13" spans="1:35" ht="19.5" customHeight="1">
      <c r="A13" s="43" t="s">
        <v>47</v>
      </c>
      <c r="B13" s="38" t="s">
        <v>0</v>
      </c>
      <c r="C13" s="48" t="s">
        <v>30</v>
      </c>
      <c r="D13" s="48" t="s">
        <v>30</v>
      </c>
      <c r="E13" s="48" t="s">
        <v>30</v>
      </c>
      <c r="F13" s="48" t="s">
        <v>30</v>
      </c>
      <c r="G13" s="48" t="s">
        <v>30</v>
      </c>
      <c r="H13" s="48" t="s">
        <v>30</v>
      </c>
      <c r="I13" s="48">
        <v>66642</v>
      </c>
      <c r="J13" s="48">
        <v>68037</v>
      </c>
      <c r="K13" s="48">
        <v>70108</v>
      </c>
      <c r="L13" s="48">
        <v>73557</v>
      </c>
      <c r="M13" s="48">
        <v>76177</v>
      </c>
      <c r="N13" s="48">
        <v>81030</v>
      </c>
      <c r="O13" s="48">
        <v>82660</v>
      </c>
      <c r="P13" s="48">
        <v>85418</v>
      </c>
      <c r="Q13" s="48">
        <v>94944</v>
      </c>
      <c r="R13" s="48">
        <v>100894</v>
      </c>
      <c r="S13" s="48">
        <v>104501</v>
      </c>
      <c r="T13" s="48">
        <v>109176</v>
      </c>
      <c r="U13" s="48">
        <v>113754</v>
      </c>
      <c r="V13" s="48">
        <v>122517</v>
      </c>
      <c r="W13" s="48">
        <v>122442</v>
      </c>
      <c r="X13" s="48">
        <v>118777</v>
      </c>
      <c r="Y13" s="48">
        <v>119042</v>
      </c>
      <c r="Z13" s="48">
        <v>119102</v>
      </c>
      <c r="AA13" s="48">
        <v>120988</v>
      </c>
      <c r="AB13" s="48">
        <v>129027</v>
      </c>
      <c r="AC13" s="48">
        <v>131585</v>
      </c>
      <c r="AD13" s="48">
        <v>135014</v>
      </c>
      <c r="AE13" s="48">
        <v>125077</v>
      </c>
      <c r="AF13" s="48">
        <v>113774</v>
      </c>
      <c r="AG13" s="48">
        <v>105362</v>
      </c>
      <c r="AH13" s="48">
        <v>99548</v>
      </c>
      <c r="AI13" s="48">
        <v>105712</v>
      </c>
    </row>
    <row r="14" spans="1:35" ht="19.5" customHeight="1">
      <c r="A14" s="43" t="s">
        <v>48</v>
      </c>
      <c r="B14" s="38" t="s">
        <v>0</v>
      </c>
      <c r="C14" s="40" t="s">
        <v>30</v>
      </c>
      <c r="D14" s="40" t="s">
        <v>30</v>
      </c>
      <c r="E14" s="40" t="s">
        <v>30</v>
      </c>
      <c r="F14" s="40" t="s">
        <v>30</v>
      </c>
      <c r="G14" s="40" t="s">
        <v>30</v>
      </c>
      <c r="H14" s="40" t="s">
        <v>30</v>
      </c>
      <c r="I14" s="40" t="s">
        <v>30</v>
      </c>
      <c r="J14" s="40" t="s">
        <v>30</v>
      </c>
      <c r="K14" s="40" t="s">
        <v>30</v>
      </c>
      <c r="L14" s="40" t="s">
        <v>30</v>
      </c>
      <c r="M14" s="40" t="s">
        <v>30</v>
      </c>
      <c r="N14" s="40" t="s">
        <v>30</v>
      </c>
      <c r="O14" s="40" t="s">
        <v>30</v>
      </c>
      <c r="P14" s="40" t="s">
        <v>30</v>
      </c>
      <c r="Q14" s="40" t="s">
        <v>30</v>
      </c>
      <c r="R14" s="40" t="s">
        <v>30</v>
      </c>
      <c r="S14" s="40" t="s">
        <v>30</v>
      </c>
      <c r="T14" s="40" t="s">
        <v>30</v>
      </c>
      <c r="U14" s="40" t="s">
        <v>30</v>
      </c>
      <c r="V14" s="40" t="s">
        <v>30</v>
      </c>
      <c r="W14" s="40" t="s">
        <v>30</v>
      </c>
      <c r="X14" s="40" t="s">
        <v>30</v>
      </c>
      <c r="Y14" s="40" t="s">
        <v>30</v>
      </c>
      <c r="Z14" s="40" t="s">
        <v>30</v>
      </c>
      <c r="AA14" s="40" t="s">
        <v>30</v>
      </c>
      <c r="AB14" s="40">
        <v>8943</v>
      </c>
      <c r="AC14" s="40">
        <v>8470</v>
      </c>
      <c r="AD14" s="40">
        <v>8453</v>
      </c>
      <c r="AE14" s="40">
        <v>7940</v>
      </c>
      <c r="AF14" s="40">
        <v>8079</v>
      </c>
      <c r="AG14" s="40">
        <v>7622</v>
      </c>
      <c r="AH14" s="40">
        <v>7112</v>
      </c>
      <c r="AI14" s="40">
        <v>7290</v>
      </c>
    </row>
    <row r="15" spans="1:35" ht="19.5" customHeight="1">
      <c r="A15" s="43" t="s">
        <v>49</v>
      </c>
      <c r="B15" s="38" t="s">
        <v>0</v>
      </c>
      <c r="C15" s="48" t="s">
        <v>30</v>
      </c>
      <c r="D15" s="48" t="s">
        <v>30</v>
      </c>
      <c r="E15" s="48" t="s">
        <v>30</v>
      </c>
      <c r="F15" s="48" t="s">
        <v>30</v>
      </c>
      <c r="G15" s="48" t="s">
        <v>30</v>
      </c>
      <c r="H15" s="48" t="s">
        <v>30</v>
      </c>
      <c r="I15" s="48" t="s">
        <v>30</v>
      </c>
      <c r="J15" s="48" t="s">
        <v>30</v>
      </c>
      <c r="K15" s="48" t="s">
        <v>30</v>
      </c>
      <c r="L15" s="48" t="s">
        <v>30</v>
      </c>
      <c r="M15" s="48" t="s">
        <v>30</v>
      </c>
      <c r="N15" s="48" t="s">
        <v>30</v>
      </c>
      <c r="O15" s="48" t="s">
        <v>30</v>
      </c>
      <c r="P15" s="48" t="s">
        <v>30</v>
      </c>
      <c r="Q15" s="48" t="s">
        <v>30</v>
      </c>
      <c r="R15" s="48" t="s">
        <v>30</v>
      </c>
      <c r="S15" s="48" t="s">
        <v>30</v>
      </c>
      <c r="T15" s="48" t="s">
        <v>30</v>
      </c>
      <c r="U15" s="48" t="s">
        <v>30</v>
      </c>
      <c r="V15" s="48" t="s">
        <v>30</v>
      </c>
      <c r="W15" s="48" t="s">
        <v>30</v>
      </c>
      <c r="X15" s="48" t="s">
        <v>30</v>
      </c>
      <c r="Y15" s="48" t="s">
        <v>30</v>
      </c>
      <c r="Z15" s="48" t="s">
        <v>30</v>
      </c>
      <c r="AA15" s="48" t="s">
        <v>30</v>
      </c>
      <c r="AB15" s="48">
        <v>4222</v>
      </c>
      <c r="AC15" s="48">
        <v>11581</v>
      </c>
      <c r="AD15" s="48">
        <v>12551</v>
      </c>
      <c r="AE15" s="48">
        <v>12185</v>
      </c>
      <c r="AF15" s="48">
        <v>2668</v>
      </c>
      <c r="AG15" s="48">
        <v>2599</v>
      </c>
      <c r="AH15" s="48">
        <v>4957</v>
      </c>
      <c r="AI15" s="48">
        <v>5432</v>
      </c>
    </row>
    <row r="16" spans="1:35" ht="19.5" customHeight="1">
      <c r="A16" s="43" t="s">
        <v>50</v>
      </c>
      <c r="B16" s="38" t="s">
        <v>0</v>
      </c>
      <c r="C16" s="40" t="s">
        <v>30</v>
      </c>
      <c r="D16" s="40" t="s">
        <v>30</v>
      </c>
      <c r="E16" s="40" t="s">
        <v>30</v>
      </c>
      <c r="F16" s="40" t="s">
        <v>30</v>
      </c>
      <c r="G16" s="40" t="s">
        <v>30</v>
      </c>
      <c r="H16" s="40" t="s">
        <v>30</v>
      </c>
      <c r="I16" s="40" t="s">
        <v>30</v>
      </c>
      <c r="J16" s="40" t="s">
        <v>30</v>
      </c>
      <c r="K16" s="40" t="s">
        <v>30</v>
      </c>
      <c r="L16" s="40" t="s">
        <v>30</v>
      </c>
      <c r="M16" s="40" t="s">
        <v>30</v>
      </c>
      <c r="N16" s="40" t="s">
        <v>30</v>
      </c>
      <c r="O16" s="40" t="s">
        <v>30</v>
      </c>
      <c r="P16" s="40" t="s">
        <v>30</v>
      </c>
      <c r="Q16" s="40" t="s">
        <v>30</v>
      </c>
      <c r="R16" s="40" t="s">
        <v>30</v>
      </c>
      <c r="S16" s="40" t="s">
        <v>30</v>
      </c>
      <c r="T16" s="40" t="s">
        <v>30</v>
      </c>
      <c r="U16" s="40" t="s">
        <v>30</v>
      </c>
      <c r="V16" s="40" t="s">
        <v>30</v>
      </c>
      <c r="W16" s="40" t="s">
        <v>30</v>
      </c>
      <c r="X16" s="40" t="s">
        <v>30</v>
      </c>
      <c r="Y16" s="40" t="s">
        <v>30</v>
      </c>
      <c r="Z16" s="40" t="s">
        <v>30</v>
      </c>
      <c r="AA16" s="40" t="s">
        <v>30</v>
      </c>
      <c r="AB16" s="40">
        <v>10680</v>
      </c>
      <c r="AC16" s="40">
        <v>11784</v>
      </c>
      <c r="AD16" s="40">
        <v>12784</v>
      </c>
      <c r="AE16" s="40">
        <v>11838</v>
      </c>
      <c r="AF16" s="40">
        <v>13100</v>
      </c>
      <c r="AG16" s="40">
        <v>13137</v>
      </c>
      <c r="AH16" s="40">
        <v>11885</v>
      </c>
      <c r="AI16" s="40">
        <v>11604</v>
      </c>
    </row>
    <row r="17" spans="1:35" ht="19.5" customHeight="1">
      <c r="A17" s="45" t="s">
        <v>51</v>
      </c>
      <c r="B17" s="38" t="s">
        <v>0</v>
      </c>
      <c r="C17" s="48" t="s">
        <v>30</v>
      </c>
      <c r="D17" s="48" t="s">
        <v>30</v>
      </c>
      <c r="E17" s="48" t="s">
        <v>30</v>
      </c>
      <c r="F17" s="48" t="s">
        <v>30</v>
      </c>
      <c r="G17" s="48" t="s">
        <v>30</v>
      </c>
      <c r="H17" s="48" t="s">
        <v>30</v>
      </c>
      <c r="I17" s="48">
        <v>749197</v>
      </c>
      <c r="J17" s="48">
        <v>785883</v>
      </c>
      <c r="K17" s="48">
        <v>819688</v>
      </c>
      <c r="L17" s="48">
        <v>859747</v>
      </c>
      <c r="M17" s="48">
        <v>907209</v>
      </c>
      <c r="N17" s="48">
        <v>950926</v>
      </c>
      <c r="O17" s="48">
        <v>992748</v>
      </c>
      <c r="P17" s="48">
        <v>1036663</v>
      </c>
      <c r="Q17" s="48">
        <v>1095843</v>
      </c>
      <c r="R17" s="48">
        <v>1122780</v>
      </c>
      <c r="S17" s="48">
        <v>1135015</v>
      </c>
      <c r="T17" s="48">
        <v>1156116</v>
      </c>
      <c r="U17" s="48">
        <v>1164087</v>
      </c>
      <c r="V17" s="48">
        <v>1205738</v>
      </c>
      <c r="W17" s="48">
        <v>1233347</v>
      </c>
      <c r="X17" s="48">
        <v>1238811</v>
      </c>
      <c r="Y17" s="48">
        <v>1210338</v>
      </c>
      <c r="Z17" s="48">
        <v>1213092</v>
      </c>
      <c r="AA17" s="48">
        <v>1221317</v>
      </c>
      <c r="AB17" s="48">
        <v>1218950</v>
      </c>
      <c r="AC17" s="48">
        <v>1213079</v>
      </c>
      <c r="AD17" s="48">
        <v>1218295</v>
      </c>
      <c r="AE17" s="48">
        <v>1226560</v>
      </c>
      <c r="AF17" s="48">
        <v>1327877</v>
      </c>
      <c r="AG17" s="48">
        <v>1353231</v>
      </c>
      <c r="AH17" s="48">
        <v>1270245</v>
      </c>
      <c r="AI17" s="48">
        <v>1295192</v>
      </c>
    </row>
    <row r="18" spans="1:35" ht="19.5" customHeight="1">
      <c r="A18" s="45" t="s">
        <v>52</v>
      </c>
      <c r="B18" s="38" t="s">
        <v>0</v>
      </c>
      <c r="C18" s="40" t="s">
        <v>30</v>
      </c>
      <c r="D18" s="40" t="s">
        <v>30</v>
      </c>
      <c r="E18" s="40" t="s">
        <v>30</v>
      </c>
      <c r="F18" s="40" t="s">
        <v>30</v>
      </c>
      <c r="G18" s="40" t="s">
        <v>30</v>
      </c>
      <c r="H18" s="40" t="s">
        <v>30</v>
      </c>
      <c r="I18" s="40">
        <v>130194</v>
      </c>
      <c r="J18" s="40">
        <v>142094</v>
      </c>
      <c r="K18" s="40">
        <v>151966</v>
      </c>
      <c r="L18" s="40">
        <v>161478</v>
      </c>
      <c r="M18" s="40">
        <v>176724</v>
      </c>
      <c r="N18" s="40">
        <v>197348</v>
      </c>
      <c r="O18" s="40">
        <v>214693</v>
      </c>
      <c r="P18" s="40">
        <v>241570</v>
      </c>
      <c r="Q18" s="40">
        <v>270851</v>
      </c>
      <c r="R18" s="40">
        <v>324263</v>
      </c>
      <c r="S18" s="40">
        <v>362857</v>
      </c>
      <c r="T18" s="40">
        <v>405774</v>
      </c>
      <c r="U18" s="40">
        <v>459690</v>
      </c>
      <c r="V18" s="40">
        <v>479667</v>
      </c>
      <c r="W18" s="40">
        <v>544585</v>
      </c>
      <c r="X18" s="40">
        <v>547524</v>
      </c>
      <c r="Y18" s="40">
        <v>563675</v>
      </c>
      <c r="Z18" s="40">
        <v>581449</v>
      </c>
      <c r="AA18" s="40">
        <v>596431</v>
      </c>
      <c r="AB18" s="40">
        <v>604780</v>
      </c>
      <c r="AC18" s="40">
        <v>614292</v>
      </c>
      <c r="AD18" s="40">
        <v>629204</v>
      </c>
      <c r="AE18" s="40">
        <v>717803</v>
      </c>
      <c r="AF18" s="40">
        <v>764672</v>
      </c>
      <c r="AG18" s="40">
        <v>778431</v>
      </c>
      <c r="AH18" s="40">
        <v>746218</v>
      </c>
      <c r="AI18" s="40">
        <v>779308</v>
      </c>
    </row>
    <row r="19" spans="1:35" ht="19.5" customHeight="1">
      <c r="A19" s="43" t="s">
        <v>53</v>
      </c>
      <c r="B19" s="38" t="s">
        <v>0</v>
      </c>
      <c r="C19" s="48" t="s">
        <v>30</v>
      </c>
      <c r="D19" s="48" t="s">
        <v>30</v>
      </c>
      <c r="E19" s="48" t="s">
        <v>30</v>
      </c>
      <c r="F19" s="48" t="s">
        <v>30</v>
      </c>
      <c r="G19" s="48" t="s">
        <v>30</v>
      </c>
      <c r="H19" s="48" t="s">
        <v>30</v>
      </c>
      <c r="I19" s="48">
        <v>82700</v>
      </c>
      <c r="J19" s="48">
        <v>93068</v>
      </c>
      <c r="K19" s="48">
        <v>104268</v>
      </c>
      <c r="L19" s="48">
        <v>115045</v>
      </c>
      <c r="M19" s="48">
        <v>126989</v>
      </c>
      <c r="N19" s="48">
        <v>137175</v>
      </c>
      <c r="O19" s="48">
        <v>140788</v>
      </c>
      <c r="P19" s="48">
        <v>154499</v>
      </c>
      <c r="Q19" s="48">
        <v>165279</v>
      </c>
      <c r="R19" s="48">
        <v>175340</v>
      </c>
      <c r="S19" s="48">
        <v>144176</v>
      </c>
      <c r="T19" s="48">
        <v>146529</v>
      </c>
      <c r="U19" s="48">
        <v>136081</v>
      </c>
      <c r="V19" s="48">
        <v>148988</v>
      </c>
      <c r="W19" s="48">
        <v>143478</v>
      </c>
      <c r="X19" s="48">
        <v>160812</v>
      </c>
      <c r="Y19" s="48">
        <v>185522</v>
      </c>
      <c r="Z19" s="48">
        <v>144581</v>
      </c>
      <c r="AA19" s="48">
        <v>183576</v>
      </c>
      <c r="AB19" s="48">
        <v>157290</v>
      </c>
      <c r="AC19" s="48">
        <v>184088</v>
      </c>
      <c r="AD19" s="48">
        <v>131745</v>
      </c>
      <c r="AE19" s="48">
        <v>171353</v>
      </c>
      <c r="AF19" s="48">
        <v>96817</v>
      </c>
      <c r="AG19" s="48">
        <v>107631</v>
      </c>
      <c r="AH19" s="48">
        <v>166869</v>
      </c>
      <c r="AI19" s="48">
        <v>161540</v>
      </c>
    </row>
    <row r="20" spans="1:35" ht="19.5" customHeight="1">
      <c r="A20" s="43" t="s">
        <v>54</v>
      </c>
      <c r="B20" s="38" t="s">
        <v>0</v>
      </c>
      <c r="C20" s="40" t="s">
        <v>30</v>
      </c>
      <c r="D20" s="40" t="s">
        <v>30</v>
      </c>
      <c r="E20" s="40" t="s">
        <v>30</v>
      </c>
      <c r="F20" s="40" t="s">
        <v>30</v>
      </c>
      <c r="G20" s="40" t="s">
        <v>30</v>
      </c>
      <c r="H20" s="40" t="s">
        <v>30</v>
      </c>
      <c r="I20" s="40">
        <v>1715746</v>
      </c>
      <c r="J20" s="40">
        <v>1815199</v>
      </c>
      <c r="K20" s="40">
        <v>1920871</v>
      </c>
      <c r="L20" s="40">
        <v>2022631</v>
      </c>
      <c r="M20" s="40">
        <v>2134676</v>
      </c>
      <c r="N20" s="40">
        <v>2266265</v>
      </c>
      <c r="O20" s="40">
        <v>2358474</v>
      </c>
      <c r="P20" s="40">
        <v>2499549</v>
      </c>
      <c r="Q20" s="40">
        <v>2810452</v>
      </c>
      <c r="R20" s="40">
        <v>3002610</v>
      </c>
      <c r="S20" s="40">
        <v>3032179</v>
      </c>
      <c r="T20" s="40">
        <v>3156728</v>
      </c>
      <c r="U20" s="40">
        <v>3284320</v>
      </c>
      <c r="V20" s="40">
        <v>3468512</v>
      </c>
      <c r="W20" s="40">
        <v>3544427</v>
      </c>
      <c r="X20" s="40">
        <v>3597366</v>
      </c>
      <c r="Y20" s="40">
        <v>3608361</v>
      </c>
      <c r="Z20" s="40">
        <v>3577945</v>
      </c>
      <c r="AA20" s="40">
        <v>3574334</v>
      </c>
      <c r="AB20" s="40">
        <v>3511258</v>
      </c>
      <c r="AC20" s="40">
        <v>3570796</v>
      </c>
      <c r="AD20" s="40">
        <v>3563929</v>
      </c>
      <c r="AE20" s="40">
        <v>3589009</v>
      </c>
      <c r="AF20" s="40">
        <v>3664755</v>
      </c>
      <c r="AG20" s="40">
        <v>3692671</v>
      </c>
      <c r="AH20" s="40">
        <v>3609767</v>
      </c>
      <c r="AI20" s="40">
        <v>3651321</v>
      </c>
    </row>
    <row r="21" spans="1:35" ht="19.5" customHeight="1">
      <c r="A21" s="1" t="s">
        <v>55</v>
      </c>
      <c r="I21" s="17">
        <f>SUM(I6:I19)</f>
        <v>1697821</v>
      </c>
      <c r="J21" s="17">
        <f aca="true" t="shared" si="0" ref="J21:AI21">SUM(J6:J19)</f>
        <v>1796061</v>
      </c>
      <c r="K21" s="17">
        <f t="shared" si="0"/>
        <v>1901394</v>
      </c>
      <c r="L21" s="17">
        <f t="shared" si="0"/>
        <v>2001193</v>
      </c>
      <c r="M21" s="17">
        <f t="shared" si="0"/>
        <v>2112740</v>
      </c>
      <c r="N21" s="17">
        <f t="shared" si="0"/>
        <v>2242687</v>
      </c>
      <c r="O21" s="17">
        <f t="shared" si="0"/>
        <v>2332329</v>
      </c>
      <c r="P21" s="17">
        <f t="shared" si="0"/>
        <v>2470390</v>
      </c>
      <c r="Q21" s="17">
        <f t="shared" si="0"/>
        <v>2781338</v>
      </c>
      <c r="R21" s="17">
        <f t="shared" si="0"/>
        <v>2974208</v>
      </c>
      <c r="S21" s="17">
        <f t="shared" si="0"/>
        <v>3003188</v>
      </c>
      <c r="T21" s="17">
        <f t="shared" si="0"/>
        <v>3128098</v>
      </c>
      <c r="U21" s="17">
        <f t="shared" si="0"/>
        <v>3203607</v>
      </c>
      <c r="V21" s="17">
        <f t="shared" si="0"/>
        <v>3437807</v>
      </c>
      <c r="W21" s="17">
        <f t="shared" si="0"/>
        <v>3515980</v>
      </c>
      <c r="X21" s="17">
        <f t="shared" si="0"/>
        <v>3570599</v>
      </c>
      <c r="Y21" s="17">
        <f t="shared" si="0"/>
        <v>3582035</v>
      </c>
      <c r="Z21" s="17">
        <f t="shared" si="0"/>
        <v>3551863</v>
      </c>
      <c r="AA21" s="17">
        <f t="shared" si="0"/>
        <v>3549100</v>
      </c>
      <c r="AB21" s="17">
        <f t="shared" si="0"/>
        <v>3511259</v>
      </c>
      <c r="AC21" s="17">
        <f t="shared" si="0"/>
        <v>3570796</v>
      </c>
      <c r="AD21" s="17">
        <f t="shared" si="0"/>
        <v>3563931</v>
      </c>
      <c r="AE21" s="17">
        <f t="shared" si="0"/>
        <v>3589010</v>
      </c>
      <c r="AF21" s="17">
        <f t="shared" si="0"/>
        <v>3664754</v>
      </c>
      <c r="AG21" s="17">
        <f t="shared" si="0"/>
        <v>3692668</v>
      </c>
      <c r="AH21" s="17">
        <f t="shared" si="0"/>
        <v>3609767</v>
      </c>
      <c r="AI21" s="17">
        <f t="shared" si="0"/>
        <v>3651320</v>
      </c>
    </row>
    <row r="22" spans="1:35" ht="19.5" customHeight="1">
      <c r="A22" s="17" t="s">
        <v>56</v>
      </c>
      <c r="H22" s="28" t="s">
        <v>95</v>
      </c>
      <c r="I22" s="17">
        <f>I20-I21</f>
        <v>17925</v>
      </c>
      <c r="J22" s="17">
        <f aca="true" t="shared" si="1" ref="J22:AH22">J20-J21</f>
        <v>19138</v>
      </c>
      <c r="K22" s="17">
        <f t="shared" si="1"/>
        <v>19477</v>
      </c>
      <c r="L22" s="17">
        <f t="shared" si="1"/>
        <v>21438</v>
      </c>
      <c r="M22" s="17">
        <f t="shared" si="1"/>
        <v>21936</v>
      </c>
      <c r="N22" s="17">
        <f t="shared" si="1"/>
        <v>23578</v>
      </c>
      <c r="O22" s="17">
        <f t="shared" si="1"/>
        <v>26145</v>
      </c>
      <c r="P22" s="17">
        <f t="shared" si="1"/>
        <v>29159</v>
      </c>
      <c r="Q22" s="17">
        <f t="shared" si="1"/>
        <v>29114</v>
      </c>
      <c r="R22" s="17">
        <f t="shared" si="1"/>
        <v>28402</v>
      </c>
      <c r="S22" s="17">
        <f t="shared" si="1"/>
        <v>28991</v>
      </c>
      <c r="T22" s="17">
        <f t="shared" si="1"/>
        <v>28630</v>
      </c>
      <c r="U22" s="17">
        <f t="shared" si="1"/>
        <v>80713</v>
      </c>
      <c r="V22" s="17">
        <f t="shared" si="1"/>
        <v>30705</v>
      </c>
      <c r="W22" s="17">
        <f t="shared" si="1"/>
        <v>28447</v>
      </c>
      <c r="X22" s="17">
        <f>X20-X21</f>
        <v>26767</v>
      </c>
      <c r="Y22" s="17">
        <f t="shared" si="1"/>
        <v>26326</v>
      </c>
      <c r="Z22" s="17">
        <f t="shared" si="1"/>
        <v>26082</v>
      </c>
      <c r="AA22" s="17">
        <f t="shared" si="1"/>
        <v>25234</v>
      </c>
      <c r="AB22" s="17">
        <f>AB20-AB21</f>
        <v>-1</v>
      </c>
      <c r="AC22" s="17">
        <f t="shared" si="1"/>
        <v>0</v>
      </c>
      <c r="AD22" s="17">
        <f t="shared" si="1"/>
        <v>-2</v>
      </c>
      <c r="AE22" s="17">
        <f t="shared" si="1"/>
        <v>-1</v>
      </c>
      <c r="AF22" s="17">
        <f t="shared" si="1"/>
        <v>1</v>
      </c>
      <c r="AG22" s="17">
        <f>AG20-AG21</f>
        <v>3</v>
      </c>
      <c r="AH22" s="17">
        <f t="shared" si="1"/>
        <v>0</v>
      </c>
      <c r="AI22" s="17">
        <f>AI20-AI21</f>
        <v>1</v>
      </c>
    </row>
    <row r="23" spans="1:34" ht="19.5" customHeight="1">
      <c r="A23" s="41" t="s">
        <v>186</v>
      </c>
      <c r="B23" s="39" t="s">
        <v>187</v>
      </c>
      <c r="AD23" s="36"/>
      <c r="AE23" s="36"/>
      <c r="AF23" s="36"/>
      <c r="AG23" s="36"/>
      <c r="AH23" s="36"/>
    </row>
    <row r="24" spans="1:34" ht="19.5" customHeight="1">
      <c r="A24" s="41" t="s">
        <v>57</v>
      </c>
      <c r="B24" s="39" t="s">
        <v>188</v>
      </c>
      <c r="AD24" s="36"/>
      <c r="AE24" s="36"/>
      <c r="AF24" s="36"/>
      <c r="AG24" s="36"/>
      <c r="AH24" s="36"/>
    </row>
    <row r="25" spans="1:34" ht="19.5" customHeight="1">
      <c r="A25" s="41" t="s">
        <v>58</v>
      </c>
      <c r="B25" s="39" t="s">
        <v>189</v>
      </c>
      <c r="AD25" s="36"/>
      <c r="AE25" s="36"/>
      <c r="AF25" s="36"/>
      <c r="AG25" s="36"/>
      <c r="AH25" s="36"/>
    </row>
    <row r="26" spans="1:34" ht="19.5" customHeight="1">
      <c r="A26" s="41" t="s">
        <v>190</v>
      </c>
      <c r="B26" s="39" t="s">
        <v>191</v>
      </c>
      <c r="AD26" s="36"/>
      <c r="AE26" s="36"/>
      <c r="AF26" s="36"/>
      <c r="AG26" s="36"/>
      <c r="AH26" s="36"/>
    </row>
    <row r="27" spans="1:34" ht="19.5" customHeight="1">
      <c r="A27" s="41" t="s">
        <v>59</v>
      </c>
      <c r="B27" s="39" t="s">
        <v>192</v>
      </c>
      <c r="AD27" s="36"/>
      <c r="AE27" s="36"/>
      <c r="AF27" s="36"/>
      <c r="AG27" s="36"/>
      <c r="AH27" s="36"/>
    </row>
    <row r="28" spans="1:34" ht="19.5" customHeight="1">
      <c r="A28" s="41" t="s">
        <v>193</v>
      </c>
      <c r="B28" s="39" t="s">
        <v>194</v>
      </c>
      <c r="AD28" s="36"/>
      <c r="AE28" s="36"/>
      <c r="AF28" s="36"/>
      <c r="AG28" s="36"/>
      <c r="AH28" s="36"/>
    </row>
    <row r="29" spans="1:34" ht="19.5" customHeight="1">
      <c r="A29" s="17" t="s">
        <v>185</v>
      </c>
      <c r="AD29" s="36"/>
      <c r="AE29" s="36"/>
      <c r="AF29" s="36"/>
      <c r="AG29" s="36"/>
      <c r="AH29" s="36"/>
    </row>
    <row r="30" spans="1:34" ht="19.5" customHeight="1">
      <c r="A30" s="44" t="s">
        <v>196</v>
      </c>
      <c r="AD30" s="36"/>
      <c r="AE30" s="36"/>
      <c r="AF30" s="36"/>
      <c r="AG30" s="36"/>
      <c r="AH30" s="36"/>
    </row>
    <row r="31" spans="1:34" ht="19.5" customHeight="1">
      <c r="A31" s="46" t="s">
        <v>195</v>
      </c>
      <c r="AD31" s="36"/>
      <c r="AE31" s="36"/>
      <c r="AF31" s="36"/>
      <c r="AG31" s="36"/>
      <c r="AH31" s="36"/>
    </row>
    <row r="32" spans="1:34" ht="19.5" customHeight="1">
      <c r="A32" s="37"/>
      <c r="AD32" s="36"/>
      <c r="AE32" s="36"/>
      <c r="AF32" s="36"/>
      <c r="AG32" s="36"/>
      <c r="AH32" s="36"/>
    </row>
    <row r="33" spans="1:34" ht="19.5" customHeight="1">
      <c r="A33" s="37"/>
      <c r="AD33" s="36"/>
      <c r="AE33" s="36"/>
      <c r="AF33" s="36"/>
      <c r="AG33" s="36"/>
      <c r="AH33" s="36"/>
    </row>
    <row r="34" spans="30:34" ht="19.5" customHeight="1">
      <c r="AD34" s="36"/>
      <c r="AE34" s="36"/>
      <c r="AF34" s="36"/>
      <c r="AG34" s="36"/>
      <c r="AH34" s="36"/>
    </row>
    <row r="35" spans="30:34" ht="19.5" customHeight="1">
      <c r="AD35" s="36"/>
      <c r="AE35" s="36"/>
      <c r="AF35" s="36"/>
      <c r="AG35" s="36"/>
      <c r="AH35" s="36"/>
    </row>
    <row r="36" spans="30:34" ht="19.5" customHeight="1">
      <c r="AD36" s="36"/>
      <c r="AE36" s="36"/>
      <c r="AF36" s="36"/>
      <c r="AG36" s="36"/>
      <c r="AH36" s="36"/>
    </row>
    <row r="37" spans="30:34" ht="19.5" customHeight="1">
      <c r="AD37" s="36"/>
      <c r="AE37" s="36"/>
      <c r="AF37" s="36"/>
      <c r="AG37" s="36"/>
      <c r="AH37" s="36"/>
    </row>
  </sheetData>
  <sheetProtection/>
  <hyperlinks>
    <hyperlink ref="B2" r:id="rId1" tooltip="Click once to display linked information. Click and hold to select this cell." display="http://stats.oecd.org/OECDStat_Metadata/ShowMetadata.ashx?Dataset=GBAORD_NABS2007&amp;Coords=[COU].[JPN]&amp;ShowOnWeb=true&amp;Lang=en"/>
  </hyperlinks>
  <printOptions/>
  <pageMargins left="0.75" right="0.75" top="1" bottom="1" header="0.512" footer="0.512"/>
  <pageSetup horizontalDpi="600" verticalDpi="600" orientation="portrait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0"/>
  <sheetViews>
    <sheetView showGridLines="0" zoomScale="70" zoomScaleNormal="70" zoomScalePageLayoutView="0" workbookViewId="0" topLeftCell="G1">
      <selection activeCell="AH20" sqref="AH20"/>
    </sheetView>
  </sheetViews>
  <sheetFormatPr defaultColWidth="8.7109375" defaultRowHeight="19.5" customHeight="1"/>
  <cols>
    <col min="1" max="1" width="54.28125" style="17" customWidth="1"/>
    <col min="2" max="16384" width="8.7109375" style="17" customWidth="1"/>
  </cols>
  <sheetData>
    <row r="1" ht="19.5" customHeight="1">
      <c r="A1" t="s">
        <v>179</v>
      </c>
    </row>
    <row r="2" spans="1:35" ht="19.5" customHeight="1">
      <c r="A2" s="19" t="s">
        <v>33</v>
      </c>
      <c r="B2" s="20" t="s">
        <v>31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19.5" customHeight="1">
      <c r="A3" s="19" t="s">
        <v>34</v>
      </c>
      <c r="B3" s="22" t="s">
        <v>35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19.5" customHeight="1">
      <c r="A4" s="24" t="s">
        <v>36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12</v>
      </c>
      <c r="N4" s="25" t="s">
        <v>13</v>
      </c>
      <c r="O4" s="25" t="s">
        <v>14</v>
      </c>
      <c r="P4" s="25" t="s">
        <v>15</v>
      </c>
      <c r="Q4" s="25" t="s">
        <v>16</v>
      </c>
      <c r="R4" s="25" t="s">
        <v>17</v>
      </c>
      <c r="S4" s="25" t="s">
        <v>18</v>
      </c>
      <c r="T4" s="25" t="s">
        <v>19</v>
      </c>
      <c r="U4" s="25" t="s">
        <v>20</v>
      </c>
      <c r="V4" s="25" t="s">
        <v>21</v>
      </c>
      <c r="W4" s="25" t="s">
        <v>22</v>
      </c>
      <c r="X4" s="25" t="s">
        <v>23</v>
      </c>
      <c r="Y4" s="25" t="s">
        <v>24</v>
      </c>
      <c r="Z4" s="25" t="s">
        <v>25</v>
      </c>
      <c r="AA4" s="25" t="s">
        <v>26</v>
      </c>
      <c r="AB4" s="25" t="s">
        <v>27</v>
      </c>
      <c r="AC4" s="25" t="s">
        <v>28</v>
      </c>
      <c r="AD4" s="25" t="s">
        <v>29</v>
      </c>
      <c r="AE4" s="25" t="s">
        <v>37</v>
      </c>
      <c r="AF4" s="25" t="s">
        <v>38</v>
      </c>
      <c r="AG4" s="25" t="s">
        <v>180</v>
      </c>
      <c r="AH4" s="25" t="s">
        <v>181</v>
      </c>
      <c r="AI4" s="25" t="s">
        <v>197</v>
      </c>
    </row>
    <row r="5" spans="1:35" ht="19.5" customHeight="1">
      <c r="A5" s="26" t="s">
        <v>39</v>
      </c>
      <c r="B5" s="8" t="s">
        <v>0</v>
      </c>
      <c r="C5" s="8" t="s">
        <v>0</v>
      </c>
      <c r="D5" s="8" t="s">
        <v>0</v>
      </c>
      <c r="E5" s="8" t="s">
        <v>0</v>
      </c>
      <c r="F5" s="8" t="s">
        <v>0</v>
      </c>
      <c r="G5" s="8" t="s">
        <v>0</v>
      </c>
      <c r="H5" s="8" t="s">
        <v>0</v>
      </c>
      <c r="I5" s="8" t="s">
        <v>0</v>
      </c>
      <c r="J5" s="8" t="s">
        <v>0</v>
      </c>
      <c r="K5" s="8" t="s">
        <v>0</v>
      </c>
      <c r="L5" s="8" t="s">
        <v>0</v>
      </c>
      <c r="M5" s="8" t="s">
        <v>0</v>
      </c>
      <c r="N5" s="8" t="s">
        <v>0</v>
      </c>
      <c r="O5" s="8" t="s">
        <v>0</v>
      </c>
      <c r="P5" s="8" t="s">
        <v>0</v>
      </c>
      <c r="Q5" s="8" t="s">
        <v>0</v>
      </c>
      <c r="R5" s="8" t="s">
        <v>0</v>
      </c>
      <c r="S5" s="8" t="s">
        <v>0</v>
      </c>
      <c r="T5" s="8" t="s">
        <v>0</v>
      </c>
      <c r="U5" s="8" t="s">
        <v>0</v>
      </c>
      <c r="V5" s="8" t="s">
        <v>0</v>
      </c>
      <c r="W5" s="8" t="s">
        <v>0</v>
      </c>
      <c r="X5" s="8" t="s">
        <v>0</v>
      </c>
      <c r="Y5" s="8" t="s">
        <v>0</v>
      </c>
      <c r="Z5" s="8" t="s">
        <v>0</v>
      </c>
      <c r="AA5" s="8" t="s">
        <v>0</v>
      </c>
      <c r="AB5" s="8" t="s">
        <v>0</v>
      </c>
      <c r="AC5" s="8" t="s">
        <v>0</v>
      </c>
      <c r="AD5" s="8" t="s">
        <v>0</v>
      </c>
      <c r="AE5" s="8" t="s">
        <v>0</v>
      </c>
      <c r="AF5" s="8" t="s">
        <v>0</v>
      </c>
      <c r="AG5" s="8"/>
      <c r="AH5" s="8"/>
      <c r="AI5" s="8"/>
    </row>
    <row r="6" spans="1:35" ht="19.5" customHeight="1">
      <c r="A6" s="27" t="s">
        <v>40</v>
      </c>
      <c r="B6" s="18" t="s">
        <v>30</v>
      </c>
      <c r="C6" s="18" t="s">
        <v>30</v>
      </c>
      <c r="D6" s="18" t="s">
        <v>30</v>
      </c>
      <c r="E6" s="18" t="s">
        <v>30</v>
      </c>
      <c r="F6" s="18" t="s">
        <v>30</v>
      </c>
      <c r="G6" s="18" t="s">
        <v>30</v>
      </c>
      <c r="H6" s="18" t="s">
        <v>30</v>
      </c>
      <c r="I6" s="29">
        <f>'D1'!I6/'D1'!I$20</f>
        <v>0.01013844706617413</v>
      </c>
      <c r="J6" s="29">
        <f>'D1'!J6/'D1'!J$20</f>
        <v>0.01035203302778373</v>
      </c>
      <c r="K6" s="29">
        <f>'D1'!K6/'D1'!K$20</f>
        <v>0.010790938069240464</v>
      </c>
      <c r="L6" s="29">
        <f>'D1'!L6/'D1'!L$20</f>
        <v>0.010177832733701797</v>
      </c>
      <c r="M6" s="29">
        <f>'D1'!M6/'D1'!M$20</f>
        <v>0.010673750957990814</v>
      </c>
      <c r="N6" s="29">
        <f>'D1'!N6/'D1'!N$20</f>
        <v>0.010834567007830065</v>
      </c>
      <c r="O6" s="29">
        <f>'D1'!O6/'D1'!O$20</f>
        <v>0.011696546156540203</v>
      </c>
      <c r="P6" s="29">
        <f>'D1'!P6/'D1'!P$20</f>
        <v>0.012660683987391326</v>
      </c>
      <c r="Q6" s="29">
        <f>'D1'!Q6/'D1'!Q$20</f>
        <v>0.013476479939881556</v>
      </c>
      <c r="R6" s="29">
        <f>'D1'!R6/'D1'!R$20</f>
        <v>0.01348360259907214</v>
      </c>
      <c r="S6" s="29">
        <f>'D1'!S6/'D1'!S$20</f>
        <v>0.013464574485873031</v>
      </c>
      <c r="T6" s="29">
        <f>'D1'!T6/'D1'!T$20</f>
        <v>0.014809638334376608</v>
      </c>
      <c r="U6" s="29">
        <f>'D1'!U6/'D1'!U$20</f>
        <v>0.016834230525649144</v>
      </c>
      <c r="V6" s="29">
        <f>'D1'!V6/'D1'!V$20</f>
        <v>0.019135871520698212</v>
      </c>
      <c r="W6" s="29">
        <f>'D1'!W6/'D1'!W$20</f>
        <v>0.01764629374508207</v>
      </c>
      <c r="X6" s="29">
        <f>'D1'!X6/'D1'!X$20</f>
        <v>0.017303771704074593</v>
      </c>
      <c r="Y6" s="29">
        <f>'D1'!Y6/'D1'!Y$20</f>
        <v>0.018298612583386196</v>
      </c>
      <c r="Z6" s="29">
        <f>'D1'!Z6/'D1'!Z$20</f>
        <v>0.018112352202171916</v>
      </c>
      <c r="AA6" s="29">
        <f>'D1'!AA6/'D1'!AA$20</f>
        <v>0.016832506419377707</v>
      </c>
      <c r="AB6" s="29">
        <f>'D1'!AB6/'D1'!AB$20</f>
        <v>0.018341004847835164</v>
      </c>
      <c r="AC6" s="29">
        <f>'D1'!AC6/'D1'!AC$20</f>
        <v>0.018437345622656684</v>
      </c>
      <c r="AD6" s="29">
        <f>'D1'!AD6/'D1'!AD$20</f>
        <v>0.01890525877479602</v>
      </c>
      <c r="AE6" s="29">
        <f>'D1'!AE6/'D1'!AE$20</f>
        <v>0.014491744099833687</v>
      </c>
      <c r="AF6" s="29">
        <f>'D1'!AF6/'D1'!$AF$20</f>
        <v>0.013950727947707282</v>
      </c>
      <c r="AG6" s="29">
        <f>'D1'!AG6/'D1'!$AG$20</f>
        <v>0.015175735937482651</v>
      </c>
      <c r="AH6" s="29">
        <f>'D1'!AH6/'D1'!$AH$20</f>
        <v>0.013866268930931</v>
      </c>
      <c r="AI6" s="29">
        <f>'D1'!AI6/'D1'!$AI$20</f>
        <v>0.013675324629086294</v>
      </c>
    </row>
    <row r="7" spans="1:35" ht="19.5" customHeight="1">
      <c r="A7" s="27" t="s">
        <v>41</v>
      </c>
      <c r="B7" s="42" t="s">
        <v>30</v>
      </c>
      <c r="C7" s="42" t="s">
        <v>30</v>
      </c>
      <c r="D7" s="42" t="s">
        <v>30</v>
      </c>
      <c r="E7" s="42" t="s">
        <v>30</v>
      </c>
      <c r="F7" s="42" t="s">
        <v>30</v>
      </c>
      <c r="G7" s="42" t="s">
        <v>30</v>
      </c>
      <c r="H7" s="42" t="s">
        <v>30</v>
      </c>
      <c r="I7" s="29">
        <f>'D1'!I7/'D1'!I$20</f>
        <v>0.00451815128812773</v>
      </c>
      <c r="J7" s="29">
        <f>'D1'!J7/'D1'!J$20</f>
        <v>0.004314127541938928</v>
      </c>
      <c r="K7" s="29">
        <f>'D1'!K7/'D1'!K$20</f>
        <v>0.004736913618873938</v>
      </c>
      <c r="L7" s="29">
        <f>'D1'!L7/'D1'!L$20</f>
        <v>0.005312387677238211</v>
      </c>
      <c r="M7" s="29">
        <f>'D1'!M7/'D1'!M$20</f>
        <v>0.005322587596431496</v>
      </c>
      <c r="N7" s="29">
        <f>'D1'!N7/'D1'!N$20</f>
        <v>0.005346682757753396</v>
      </c>
      <c r="O7" s="29">
        <f>'D1'!O7/'D1'!O$20</f>
        <v>0.005434022168571712</v>
      </c>
      <c r="P7" s="29">
        <f>'D1'!P7/'D1'!P$20</f>
        <v>0.005589808401435619</v>
      </c>
      <c r="Q7" s="29">
        <f>'D1'!Q7/'D1'!Q$20</f>
        <v>0.005762774101817074</v>
      </c>
      <c r="R7" s="29">
        <f>'D1'!R7/'D1'!R$20</f>
        <v>0.005687718351700687</v>
      </c>
      <c r="S7" s="29">
        <f>'D1'!S7/'D1'!S$20</f>
        <v>0.006109797607595066</v>
      </c>
      <c r="T7" s="29">
        <f>'D1'!T7/'D1'!T$20</f>
        <v>0.007105141779716212</v>
      </c>
      <c r="U7" s="29">
        <f>'D1'!U7/'D1'!U$20</f>
        <v>0.007991608613046233</v>
      </c>
      <c r="V7" s="29">
        <f>'D1'!V7/'D1'!V$20</f>
        <v>0.008485771420136358</v>
      </c>
      <c r="W7" s="29">
        <f>'D1'!W7/'D1'!W$20</f>
        <v>0.008634964128193359</v>
      </c>
      <c r="X7" s="29">
        <f>'D1'!X7/'D1'!X$20</f>
        <v>0.008683019742778466</v>
      </c>
      <c r="Y7" s="29">
        <f>'D1'!Y7/'D1'!Y$20</f>
        <v>0.008656561801881795</v>
      </c>
      <c r="Z7" s="29">
        <f>'D1'!Z7/'D1'!Z$20</f>
        <v>0.008159991279910675</v>
      </c>
      <c r="AA7" s="29">
        <f>'D1'!AA7/'D1'!AA$20</f>
        <v>0.008097452560393069</v>
      </c>
      <c r="AB7" s="29">
        <f>'D1'!AB7/'D1'!AB$20</f>
        <v>0.008956049370339633</v>
      </c>
      <c r="AC7" s="29">
        <f>'D1'!AC7/'D1'!AC$20</f>
        <v>0.009262920648505263</v>
      </c>
      <c r="AD7" s="29">
        <f>'D1'!AD7/'D1'!AD$20</f>
        <v>0.009823428020030701</v>
      </c>
      <c r="AE7" s="29">
        <f>'D1'!AE7/'D1'!AE$20</f>
        <v>0.010592896256320337</v>
      </c>
      <c r="AF7" s="29">
        <f>'D1'!AF7/'D1'!$AF$20</f>
        <v>0.010712585152349885</v>
      </c>
      <c r="AG7" s="29">
        <f>'D1'!AG7/'D1'!$AG$20</f>
        <v>0.020288836996309716</v>
      </c>
      <c r="AH7" s="29">
        <f>'D1'!AH7/'D1'!$AH$20</f>
        <v>0.024518480001617833</v>
      </c>
      <c r="AI7" s="29">
        <f>'D1'!AI7/'D1'!$AI$20</f>
        <v>0.017542965956704435</v>
      </c>
    </row>
    <row r="8" spans="1:35" ht="19.5" customHeight="1">
      <c r="A8" s="27" t="s">
        <v>42</v>
      </c>
      <c r="B8" s="42" t="s">
        <v>30</v>
      </c>
      <c r="C8" s="42" t="s">
        <v>30</v>
      </c>
      <c r="D8" s="42" t="s">
        <v>30</v>
      </c>
      <c r="E8" s="42" t="s">
        <v>30</v>
      </c>
      <c r="F8" s="42" t="s">
        <v>30</v>
      </c>
      <c r="G8" s="42" t="s">
        <v>30</v>
      </c>
      <c r="H8" s="42" t="s">
        <v>30</v>
      </c>
      <c r="I8" s="29">
        <f>'D1'!I8/'D1'!I$20</f>
        <v>0.060875560834762255</v>
      </c>
      <c r="J8" s="29">
        <f>'D1'!J8/'D1'!J$20</f>
        <v>0.06375995138825</v>
      </c>
      <c r="K8" s="29">
        <f>'D1'!K8/'D1'!K$20</f>
        <v>0.065475505643013</v>
      </c>
      <c r="L8" s="29">
        <f>'D1'!L8/'D1'!L$20</f>
        <v>0.06831498182317981</v>
      </c>
      <c r="M8" s="29">
        <f>'D1'!M8/'D1'!M$20</f>
        <v>0.07114100687879565</v>
      </c>
      <c r="N8" s="29">
        <f>'D1'!N8/'D1'!N$20</f>
        <v>0.07321959258956919</v>
      </c>
      <c r="O8" s="29">
        <f>'D1'!O8/'D1'!O$20</f>
        <v>0.07528088077290655</v>
      </c>
      <c r="P8" s="29">
        <f>'D1'!P8/'D1'!P$20</f>
        <v>0.07376770769446808</v>
      </c>
      <c r="Q8" s="29">
        <f>'D1'!Q8/'D1'!Q$20</f>
        <v>0.06631210922655857</v>
      </c>
      <c r="R8" s="29">
        <f>'D1'!R8/'D1'!R$20</f>
        <v>0.06298720113501254</v>
      </c>
      <c r="S8" s="29">
        <f>'D1'!S8/'D1'!S$20</f>
        <v>0.06298308905905621</v>
      </c>
      <c r="T8" s="29">
        <f>'D1'!T8/'D1'!T$20</f>
        <v>0.06285590649558657</v>
      </c>
      <c r="U8" s="29">
        <f>'D1'!U8/'D1'!U$20</f>
        <v>0.05561272957568081</v>
      </c>
      <c r="V8" s="29">
        <f>'D1'!V8/'D1'!V$20</f>
        <v>0.06725592992038085</v>
      </c>
      <c r="W8" s="29">
        <f>'D1'!W8/'D1'!W$20</f>
        <v>0.05992562408535992</v>
      </c>
      <c r="X8" s="29">
        <f>'D1'!X8/'D1'!X$20</f>
        <v>0.06653646028788841</v>
      </c>
      <c r="Y8" s="29">
        <f>'D1'!Y8/'D1'!Y$20</f>
        <v>0.06717814542391962</v>
      </c>
      <c r="Z8" s="29">
        <f>'D1'!Z8/'D1'!Z$20</f>
        <v>0.06677352502623712</v>
      </c>
      <c r="AA8" s="29">
        <f>'D1'!AA8/'D1'!AA$20</f>
        <v>0.06750852046842852</v>
      </c>
      <c r="AB8" s="29">
        <f>'D1'!AB8/'D1'!AB$20</f>
        <v>0.0695252242928318</v>
      </c>
      <c r="AC8" s="29">
        <f>'D1'!AC8/'D1'!AC$20</f>
        <v>0.07036470299619468</v>
      </c>
      <c r="AD8" s="29">
        <f>'D1'!AD8/'D1'!AD$20</f>
        <v>0.07203117682759673</v>
      </c>
      <c r="AE8" s="29">
        <f>'D1'!AE8/'D1'!AE$20</f>
        <v>0.06786775959603333</v>
      </c>
      <c r="AF8" s="29">
        <f>'D1'!AF8/'D1'!$AF$20</f>
        <v>0.06537763097396689</v>
      </c>
      <c r="AG8" s="29">
        <f>'D1'!AG8/'D1'!$AG$20</f>
        <v>0.0636428211449111</v>
      </c>
      <c r="AH8" s="29">
        <f>'D1'!AH8/'D1'!$AH$20</f>
        <v>0.06186465774660802</v>
      </c>
      <c r="AI8" s="29">
        <f>'D1'!AI8/'D1'!$AI$20</f>
        <v>0.05899344374268929</v>
      </c>
    </row>
    <row r="9" spans="1:35" ht="19.5" customHeight="1">
      <c r="A9" s="27" t="s">
        <v>43</v>
      </c>
      <c r="B9" s="42" t="s">
        <v>30</v>
      </c>
      <c r="C9" s="42" t="s">
        <v>30</v>
      </c>
      <c r="D9" s="42" t="s">
        <v>30</v>
      </c>
      <c r="E9" s="42" t="s">
        <v>30</v>
      </c>
      <c r="F9" s="42" t="s">
        <v>30</v>
      </c>
      <c r="G9" s="42" t="s">
        <v>30</v>
      </c>
      <c r="H9" s="42" t="s">
        <v>30</v>
      </c>
      <c r="I9" s="29">
        <f>'D1'!I9/'D1'!I$20</f>
        <v>0.01714472888178087</v>
      </c>
      <c r="J9" s="29">
        <f>'D1'!J9/'D1'!J$20</f>
        <v>0.016905584456580244</v>
      </c>
      <c r="K9" s="29">
        <f>'D1'!K9/'D1'!K$20</f>
        <v>0.016986044351755013</v>
      </c>
      <c r="L9" s="29">
        <f>'D1'!L9/'D1'!L$20</f>
        <v>0.018869482372217177</v>
      </c>
      <c r="M9" s="29">
        <f>'D1'!M9/'D1'!M$20</f>
        <v>0.018724152986214302</v>
      </c>
      <c r="N9" s="29">
        <f>'D1'!N9/'D1'!N$20</f>
        <v>0.01908426419681723</v>
      </c>
      <c r="O9" s="29">
        <f>'D1'!O9/'D1'!O$20</f>
        <v>0.018034542674627747</v>
      </c>
      <c r="P9" s="29">
        <f>'D1'!P9/'D1'!P$20</f>
        <v>0.019013830094949127</v>
      </c>
      <c r="Q9" s="29">
        <f>'D1'!Q9/'D1'!Q$20</f>
        <v>0.023576634648092194</v>
      </c>
      <c r="R9" s="29">
        <f>'D1'!R9/'D1'!R$20</f>
        <v>0.026886275606888672</v>
      </c>
      <c r="S9" s="29">
        <f>'D1'!S9/'D1'!S$20</f>
        <v>0.027815640171638942</v>
      </c>
      <c r="T9" s="29">
        <f>'D1'!T9/'D1'!T$20</f>
        <v>0.03547850812613567</v>
      </c>
      <c r="U9" s="29">
        <f>'D1'!U9/'D1'!U$20</f>
        <v>0.03746133141715789</v>
      </c>
      <c r="V9" s="29">
        <f>'D1'!V9/'D1'!V$20</f>
        <v>0.04404597706451643</v>
      </c>
      <c r="W9" s="29">
        <f>'D1'!W9/'D1'!W$20</f>
        <v>0.041514467641737295</v>
      </c>
      <c r="X9" s="29">
        <f>'D1'!X9/'D1'!X$20</f>
        <v>0.041331907845907255</v>
      </c>
      <c r="Y9" s="29">
        <f>'D1'!Y9/'D1'!Y$20</f>
        <v>0.04221251698485822</v>
      </c>
      <c r="Z9" s="29">
        <f>'D1'!Z9/'D1'!Z$20</f>
        <v>0.04395260407859819</v>
      </c>
      <c r="AA9" s="29">
        <f>'D1'!AA9/'D1'!AA$20</f>
        <v>0.042168135378506874</v>
      </c>
      <c r="AB9" s="29">
        <f>'D1'!AB9/'D1'!AB$20</f>
        <v>0.042435218374724956</v>
      </c>
      <c r="AC9" s="29">
        <f>'D1'!AC9/'D1'!AC$20</f>
        <v>0.04109979959650453</v>
      </c>
      <c r="AD9" s="29">
        <f>'D1'!AD9/'D1'!AD$20</f>
        <v>0.04070198929327717</v>
      </c>
      <c r="AE9" s="29">
        <f>'D1'!AE9/'D1'!AE$20</f>
        <v>0.0359514283747965</v>
      </c>
      <c r="AF9" s="29">
        <f>'D1'!AF9/'D1'!$AF$20</f>
        <v>0.03267694566212475</v>
      </c>
      <c r="AG9" s="29">
        <f>'D1'!AG9/'D1'!$AG$20</f>
        <v>0.03392314127091203</v>
      </c>
      <c r="AH9" s="29">
        <f>'D1'!AH9/'D1'!$AH$20</f>
        <v>0.03220955812383459</v>
      </c>
      <c r="AI9" s="29">
        <f>'D1'!AI9/'D1'!$AI$20</f>
        <v>0.03287878551351689</v>
      </c>
    </row>
    <row r="10" spans="1:35" ht="19.5" customHeight="1">
      <c r="A10" s="27" t="s">
        <v>44</v>
      </c>
      <c r="B10" s="42" t="s">
        <v>30</v>
      </c>
      <c r="C10" s="42" t="s">
        <v>30</v>
      </c>
      <c r="D10" s="42" t="s">
        <v>30</v>
      </c>
      <c r="E10" s="42" t="s">
        <v>30</v>
      </c>
      <c r="F10" s="42" t="s">
        <v>30</v>
      </c>
      <c r="G10" s="42" t="s">
        <v>30</v>
      </c>
      <c r="H10" s="42" t="s">
        <v>30</v>
      </c>
      <c r="I10" s="29">
        <f>'D1'!I10/'D1'!I$20</f>
        <v>0.22342992494227001</v>
      </c>
      <c r="J10" s="29">
        <f>'D1'!J10/'D1'!J$20</f>
        <v>0.22171233016324932</v>
      </c>
      <c r="K10" s="29">
        <f>'D1'!K10/'D1'!K$20</f>
        <v>0.2255950555763505</v>
      </c>
      <c r="L10" s="29">
        <f>'D1'!L10/'D1'!L$20</f>
        <v>0.21852379400889238</v>
      </c>
      <c r="M10" s="29">
        <f>'D1'!M10/'D1'!M$20</f>
        <v>0.2134562809531751</v>
      </c>
      <c r="N10" s="29">
        <f>'D1'!N10/'D1'!N$20</f>
        <v>0.21214200457581087</v>
      </c>
      <c r="O10" s="29">
        <f>'D1'!O10/'D1'!O$20</f>
        <v>0.2054391950049057</v>
      </c>
      <c r="P10" s="29">
        <f>'D1'!P10/'D1'!P$20</f>
        <v>0.20406761379752908</v>
      </c>
      <c r="Q10" s="29">
        <f>'D1'!Q10/'D1'!Q$20</f>
        <v>0.23257255416566447</v>
      </c>
      <c r="R10" s="29">
        <f>'D1'!R10/'D1'!R$20</f>
        <v>0.2016009405150852</v>
      </c>
      <c r="S10" s="29">
        <f>'D1'!S10/'D1'!S$20</f>
        <v>0.19902321070095136</v>
      </c>
      <c r="T10" s="29">
        <f>'D1'!T10/'D1'!T$20</f>
        <v>0.19270649862769298</v>
      </c>
      <c r="U10" s="29">
        <f>'D1'!U10/'D1'!U$20</f>
        <v>0.1806553563599162</v>
      </c>
      <c r="V10" s="29">
        <f>'D1'!V10/'D1'!V$20</f>
        <v>0.1739278976114253</v>
      </c>
      <c r="W10" s="29">
        <f>'D1'!W10/'D1'!W$20</f>
        <v>0.17538293213543402</v>
      </c>
      <c r="X10" s="29">
        <f>'D1'!X10/'D1'!X$20</f>
        <v>0.17204560225453847</v>
      </c>
      <c r="Y10" s="29">
        <f>'D1'!Y10/'D1'!Y$20</f>
        <v>0.17119600838164475</v>
      </c>
      <c r="Z10" s="29">
        <f>'D1'!Z10/'D1'!Z$20</f>
        <v>0.16835725535188495</v>
      </c>
      <c r="AA10" s="29">
        <f>'D1'!AA10/'D1'!AA$20</f>
        <v>0.15224150848801482</v>
      </c>
      <c r="AB10" s="29">
        <f>'D1'!AB10/'D1'!AB$20</f>
        <v>0.1468211677979801</v>
      </c>
      <c r="AC10" s="29">
        <f>'D1'!AC10/'D1'!AC$20</f>
        <v>0.13746458772777834</v>
      </c>
      <c r="AD10" s="29">
        <f>'D1'!AD10/'D1'!AD$20</f>
        <v>0.13166255556718442</v>
      </c>
      <c r="AE10" s="29">
        <f>'D1'!AE10/'D1'!AE$20</f>
        <v>0.12221200894174408</v>
      </c>
      <c r="AF10" s="29">
        <f>'D1'!AF10/'D1'!$AF$20</f>
        <v>0.13258512506293055</v>
      </c>
      <c r="AG10" s="29">
        <f>'D1'!AG10/'D1'!$AG$20</f>
        <v>0.11358742763706813</v>
      </c>
      <c r="AH10" s="29">
        <f>'D1'!AH10/'D1'!$AH$20</f>
        <v>0.11836719655312933</v>
      </c>
      <c r="AI10" s="29">
        <f>'D1'!AI10/'D1'!$AI$20</f>
        <v>0.12085625996728308</v>
      </c>
    </row>
    <row r="11" spans="1:35" ht="19.5" customHeight="1">
      <c r="A11" s="27" t="s">
        <v>45</v>
      </c>
      <c r="B11" s="42" t="s">
        <v>30</v>
      </c>
      <c r="C11" s="42" t="s">
        <v>30</v>
      </c>
      <c r="D11" s="42" t="s">
        <v>30</v>
      </c>
      <c r="E11" s="42" t="s">
        <v>30</v>
      </c>
      <c r="F11" s="42" t="s">
        <v>30</v>
      </c>
      <c r="G11" s="42" t="s">
        <v>30</v>
      </c>
      <c r="H11" s="42" t="s">
        <v>30</v>
      </c>
      <c r="I11" s="29">
        <f>'D1'!I11/'D1'!I$20</f>
        <v>0.04818312267666659</v>
      </c>
      <c r="J11" s="29">
        <f>'D1'!J11/'D1'!J$20</f>
        <v>0.04578616449215761</v>
      </c>
      <c r="K11" s="29">
        <f>'D1'!K11/'D1'!K$20</f>
        <v>0.04297946087998621</v>
      </c>
      <c r="L11" s="29">
        <f>'D1'!L11/'D1'!L$20</f>
        <v>0.04229936157410818</v>
      </c>
      <c r="M11" s="29">
        <f>'D1'!M11/'D1'!M$20</f>
        <v>0.038723909389527966</v>
      </c>
      <c r="N11" s="29">
        <f>'D1'!N11/'D1'!N$20</f>
        <v>0.037612106262948065</v>
      </c>
      <c r="O11" s="29">
        <f>'D1'!O11/'D1'!O$20</f>
        <v>0.03669406573911775</v>
      </c>
      <c r="P11" s="29">
        <f>'D1'!P11/'D1'!P$20</f>
        <v>0.037534771272737605</v>
      </c>
      <c r="Q11" s="29">
        <f>'D1'!Q11/'D1'!Q$20</f>
        <v>0.033703119640541804</v>
      </c>
      <c r="R11" s="29">
        <f>'D1'!R11/'D1'!R$20</f>
        <v>0.06575179593753434</v>
      </c>
      <c r="S11" s="29">
        <f>'D1'!S11/'D1'!S$20</f>
        <v>0.06860511862921022</v>
      </c>
      <c r="T11" s="29">
        <f>'D1'!T11/'D1'!T$20</f>
        <v>0.06509430017410432</v>
      </c>
      <c r="U11" s="29">
        <f>'D1'!U11/'D1'!U$20</f>
        <v>0.06756862912261899</v>
      </c>
      <c r="V11" s="29">
        <f>'D1'!V11/'D1'!V$20</f>
        <v>0.07517402275096641</v>
      </c>
      <c r="W11" s="29">
        <f>'D1'!W11/'D1'!W$20</f>
        <v>0.07311449777354703</v>
      </c>
      <c r="X11" s="29">
        <f>'D1'!X11/'D1'!X$20</f>
        <v>0.07224952923889312</v>
      </c>
      <c r="Y11" s="29">
        <f>'D1'!Y11/'D1'!Y$20</f>
        <v>0.07042283186188965</v>
      </c>
      <c r="Z11" s="29">
        <f>'D1'!Z11/'D1'!Z$20</f>
        <v>0.07313471839282046</v>
      </c>
      <c r="AA11" s="29">
        <f>'D1'!AA11/'D1'!AA$20</f>
        <v>0.07282335674282257</v>
      </c>
      <c r="AB11" s="29">
        <f>'D1'!AB11/'D1'!AB$20</f>
        <v>0.06583708744843017</v>
      </c>
      <c r="AC11" s="29">
        <f>'D1'!AC11/'D1'!AC$20</f>
        <v>0.07338951875156127</v>
      </c>
      <c r="AD11" s="29">
        <f>'D1'!AD11/'D1'!AD$20</f>
        <v>0.08376429496771681</v>
      </c>
      <c r="AE11" s="29">
        <f>'D1'!AE11/'D1'!AE$20</f>
        <v>0.07003465301981689</v>
      </c>
      <c r="AF11" s="29">
        <f>'D1'!AF11/'D1'!$AF$20</f>
        <v>0.06633622165738227</v>
      </c>
      <c r="AG11" s="29">
        <f>'D1'!AG11/'D1'!$AG$20</f>
        <v>0.06514309019135471</v>
      </c>
      <c r="AH11" s="29">
        <f>'D1'!AH11/'D1'!$AH$20</f>
        <v>0.0625004328534224</v>
      </c>
      <c r="AI11" s="29">
        <f>'D1'!AI11/'D1'!$AI$20</f>
        <v>0.06122058290684385</v>
      </c>
    </row>
    <row r="12" spans="1:35" ht="19.5" customHeight="1">
      <c r="A12" s="27" t="s">
        <v>46</v>
      </c>
      <c r="B12" s="42" t="s">
        <v>30</v>
      </c>
      <c r="C12" s="42" t="s">
        <v>30</v>
      </c>
      <c r="D12" s="42" t="s">
        <v>30</v>
      </c>
      <c r="E12" s="42" t="s">
        <v>30</v>
      </c>
      <c r="F12" s="42" t="s">
        <v>30</v>
      </c>
      <c r="G12" s="42" t="s">
        <v>30</v>
      </c>
      <c r="H12" s="42" t="s">
        <v>30</v>
      </c>
      <c r="I12" s="29">
        <f>'D1'!I12/'D1'!I$20</f>
        <v>0.025679208927195517</v>
      </c>
      <c r="J12" s="29">
        <f>'D1'!J12/'D1'!J$20</f>
        <v>0.026647216090357036</v>
      </c>
      <c r="K12" s="29">
        <f>'D1'!K12/'D1'!K$20</f>
        <v>0.026676440010807597</v>
      </c>
      <c r="L12" s="29">
        <f>'D1'!L12/'D1'!L$20</f>
        <v>0.02775790542120634</v>
      </c>
      <c r="M12" s="29">
        <f>'D1'!M12/'D1'!M$20</f>
        <v>0.028734102973940776</v>
      </c>
      <c r="N12" s="29">
        <f>'D1'!N12/'D1'!N$20</f>
        <v>0.028391648814238404</v>
      </c>
      <c r="O12" s="29">
        <f>'D1'!O12/'D1'!O$20</f>
        <v>0.029633992149160855</v>
      </c>
      <c r="P12" s="29">
        <f>'D1'!P12/'D1'!P$20</f>
        <v>0.02833031078806617</v>
      </c>
      <c r="Q12" s="29">
        <f>'D1'!Q12/'D1'!Q$20</f>
        <v>0.03535623451316728</v>
      </c>
      <c r="R12" s="29">
        <f>'D1'!R12/'D1'!R$20</f>
        <v>0.040217011200255774</v>
      </c>
      <c r="S12" s="29">
        <f>'D1'!S12/'D1'!S$20</f>
        <v>0.03643287549976436</v>
      </c>
      <c r="T12" s="29">
        <f>'D1'!T12/'D1'!T$20</f>
        <v>0.037096005737586514</v>
      </c>
      <c r="U12" s="29">
        <f>'D1'!U12/'D1'!U$20</f>
        <v>0.038829042237053635</v>
      </c>
      <c r="V12" s="29">
        <f>'D1'!V12/'D1'!V$20</f>
        <v>0.03892908544067312</v>
      </c>
      <c r="W12" s="29">
        <f>'D1'!W12/'D1'!W$20</f>
        <v>0.0391171831159169</v>
      </c>
      <c r="X12" s="29">
        <f>'D1'!X12/'D1'!X$20</f>
        <v>0.040121021881009605</v>
      </c>
      <c r="Y12" s="29">
        <f>'D1'!Y12/'D1'!Y$20</f>
        <v>0.03869485342514233</v>
      </c>
      <c r="Z12" s="29">
        <f>'D1'!Z12/'D1'!Z$20</f>
        <v>0.0389667812110024</v>
      </c>
      <c r="AA12" s="29">
        <f>'D1'!AA12/'D1'!AA$20</f>
        <v>0.039504422362319803</v>
      </c>
      <c r="AB12" s="29">
        <f>'D1'!AB12/'D1'!AB$20</f>
        <v>0.040355906629475816</v>
      </c>
      <c r="AC12" s="29">
        <f>'D1'!AC12/'D1'!AC$20</f>
        <v>0.040907125470063255</v>
      </c>
      <c r="AD12" s="29">
        <f>'D1'!AD12/'D1'!AD$20</f>
        <v>0.04039334116925449</v>
      </c>
      <c r="AE12" s="29">
        <f>'D1'!AE12/'D1'!AE$20</f>
        <v>0.045595316144373</v>
      </c>
      <c r="AF12" s="29">
        <f>'D1'!AF12/'D1'!$AF$20</f>
        <v>0.04339662542243615</v>
      </c>
      <c r="AG12" s="29">
        <f>'D1'!AG12/'D1'!$AG$20</f>
        <v>0.046964378900801074</v>
      </c>
      <c r="AH12" s="29">
        <f>'D1'!AH12/'D1'!$AH$20</f>
        <v>0.04761997103968206</v>
      </c>
      <c r="AI12" s="29">
        <f>'D1'!AI12/'D1'!$AI$20</f>
        <v>0.0468263403847539</v>
      </c>
    </row>
    <row r="13" spans="1:35" ht="19.5" customHeight="1">
      <c r="A13" s="27" t="s">
        <v>47</v>
      </c>
      <c r="B13" s="42" t="s">
        <v>30</v>
      </c>
      <c r="C13" s="42" t="s">
        <v>30</v>
      </c>
      <c r="D13" s="42" t="s">
        <v>30</v>
      </c>
      <c r="E13" s="42" t="s">
        <v>30</v>
      </c>
      <c r="F13" s="42" t="s">
        <v>30</v>
      </c>
      <c r="G13" s="42" t="s">
        <v>30</v>
      </c>
      <c r="H13" s="42" t="s">
        <v>30</v>
      </c>
      <c r="I13" s="29">
        <f>'D1'!I13/'D1'!I$20</f>
        <v>0.038841413589190944</v>
      </c>
      <c r="J13" s="29">
        <f>'D1'!J13/'D1'!J$20</f>
        <v>0.037481840833980186</v>
      </c>
      <c r="K13" s="29">
        <f>'D1'!K13/'D1'!K$20</f>
        <v>0.03649802615584284</v>
      </c>
      <c r="L13" s="29">
        <f>'D1'!L13/'D1'!L$20</f>
        <v>0.036366989332211365</v>
      </c>
      <c r="M13" s="29">
        <f>'D1'!M13/'D1'!M$20</f>
        <v>0.035685509182658164</v>
      </c>
      <c r="N13" s="29">
        <f>'D1'!N13/'D1'!N$20</f>
        <v>0.03575486538423353</v>
      </c>
      <c r="O13" s="29">
        <f>'D1'!O13/'D1'!O$20</f>
        <v>0.035048086177757315</v>
      </c>
      <c r="P13" s="29">
        <f>'D1'!P13/'D1'!P$20</f>
        <v>0.034173364875023454</v>
      </c>
      <c r="Q13" s="29">
        <f>'D1'!Q13/'D1'!Q$20</f>
        <v>0.03378246630791061</v>
      </c>
      <c r="R13" s="29">
        <f>'D1'!R13/'D1'!R$20</f>
        <v>0.03360209950676245</v>
      </c>
      <c r="S13" s="29">
        <f>'D1'!S13/'D1'!S$20</f>
        <v>0.03446399437500227</v>
      </c>
      <c r="T13" s="29">
        <f>'D1'!T13/'D1'!T$20</f>
        <v>0.034585178070457766</v>
      </c>
      <c r="U13" s="29">
        <f>'D1'!U13/'D1'!U$20</f>
        <v>0.034635480099381305</v>
      </c>
      <c r="V13" s="29">
        <f>'D1'!V13/'D1'!V$20</f>
        <v>0.03532263979481691</v>
      </c>
      <c r="W13" s="29">
        <f>'D1'!W13/'D1'!W$20</f>
        <v>0.03454493490767337</v>
      </c>
      <c r="X13" s="29">
        <f>'D1'!X13/'D1'!X$20</f>
        <v>0.033017769112178186</v>
      </c>
      <c r="Y13" s="29">
        <f>'D1'!Y13/'D1'!Y$20</f>
        <v>0.03299060155012206</v>
      </c>
      <c r="Z13" s="29">
        <f>'D1'!Z13/'D1'!Z$20</f>
        <v>0.03328782303808471</v>
      </c>
      <c r="AA13" s="29">
        <f>'D1'!AA13/'D1'!AA$20</f>
        <v>0.033849103077664255</v>
      </c>
      <c r="AB13" s="29">
        <f>'D1'!AB13/'D1'!AB$20</f>
        <v>0.03674665888977682</v>
      </c>
      <c r="AC13" s="29">
        <f>'D1'!AC13/'D1'!AC$20</f>
        <v>0.03685032692990582</v>
      </c>
      <c r="AD13" s="29">
        <f>'D1'!AD13/'D1'!AD$20</f>
        <v>0.03788347074254285</v>
      </c>
      <c r="AE13" s="29">
        <f>'D1'!AE13/'D1'!AE$20</f>
        <v>0.03485001012814401</v>
      </c>
      <c r="AF13" s="29">
        <f>'D1'!AF13/'D1'!$AF$20</f>
        <v>0.031045458700513406</v>
      </c>
      <c r="AG13" s="29">
        <f>'D1'!AG13/'D1'!$AG$20</f>
        <v>0.02853273416451127</v>
      </c>
      <c r="AH13" s="29">
        <f>'D1'!AH13/'D1'!$AH$20</f>
        <v>0.027577403195275484</v>
      </c>
      <c r="AI13" s="29">
        <f>'D1'!AI13/'D1'!$AI$20</f>
        <v>0.028951713640077113</v>
      </c>
    </row>
    <row r="14" spans="1:35" ht="19.5" customHeight="1">
      <c r="A14" s="27" t="s">
        <v>48</v>
      </c>
      <c r="B14" s="42" t="s">
        <v>30</v>
      </c>
      <c r="C14" s="42" t="s">
        <v>30</v>
      </c>
      <c r="D14" s="42" t="s">
        <v>30</v>
      </c>
      <c r="E14" s="42" t="s">
        <v>30</v>
      </c>
      <c r="F14" s="42" t="s">
        <v>30</v>
      </c>
      <c r="G14" s="42" t="s">
        <v>30</v>
      </c>
      <c r="H14" s="42" t="s">
        <v>30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>
        <f>'D1'!AC14/'D1'!AC$20</f>
        <v>0.0023720201322058165</v>
      </c>
      <c r="AD14" s="29">
        <f>'D1'!AD14/'D1'!AD$20</f>
        <v>0.0023718205385124115</v>
      </c>
      <c r="AE14" s="29">
        <f>'D1'!AE14/'D1'!AE$20</f>
        <v>0.0022123098604656605</v>
      </c>
      <c r="AF14" s="29">
        <f>'D1'!AF14/'D1'!$AF$20</f>
        <v>0.0022045129892721343</v>
      </c>
      <c r="AG14" s="29">
        <f>'D1'!AG14/'D1'!$AG$20</f>
        <v>0.002064088568951851</v>
      </c>
      <c r="AH14" s="29">
        <f>'D1'!AH14/'D1'!$AH$20</f>
        <v>0.001970210265648725</v>
      </c>
      <c r="AI14" s="29">
        <f>'D1'!AI14/'D1'!$AI$20</f>
        <v>0.0019965376914272944</v>
      </c>
    </row>
    <row r="15" spans="1:35" ht="19.5" customHeight="1">
      <c r="A15" s="27" t="s">
        <v>49</v>
      </c>
      <c r="B15" s="42" t="s">
        <v>30</v>
      </c>
      <c r="C15" s="42" t="s">
        <v>30</v>
      </c>
      <c r="D15" s="42" t="s">
        <v>30</v>
      </c>
      <c r="E15" s="42" t="s">
        <v>30</v>
      </c>
      <c r="F15" s="42" t="s">
        <v>30</v>
      </c>
      <c r="G15" s="42" t="s">
        <v>30</v>
      </c>
      <c r="H15" s="42" t="s">
        <v>30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>
        <f>'D1'!AC15/'D1'!AC$20</f>
        <v>0.0032432544452273386</v>
      </c>
      <c r="AD15" s="29">
        <f>'D1'!AD15/'D1'!AD$20</f>
        <v>0.003521675095098696</v>
      </c>
      <c r="AE15" s="29">
        <f>'D1'!AE15/'D1'!AE$20</f>
        <v>0.003395087613321672</v>
      </c>
      <c r="AF15" s="29">
        <f>'D1'!AF15/'D1'!$AF$20</f>
        <v>0.0007280159246661782</v>
      </c>
      <c r="AG15" s="29">
        <f>'D1'!AG15/'D1'!$AG$20</f>
        <v>0.0007038265797304986</v>
      </c>
      <c r="AH15" s="29">
        <f>'D1'!AH15/'D1'!$AH$20</f>
        <v>0.0013732188254809798</v>
      </c>
      <c r="AI15" s="29">
        <f>'D1'!AI15/'D1'!$AI$20</f>
        <v>0.001487680759922231</v>
      </c>
    </row>
    <row r="16" spans="1:35" ht="19.5" customHeight="1">
      <c r="A16" s="27" t="s">
        <v>50</v>
      </c>
      <c r="B16" s="42" t="s">
        <v>30</v>
      </c>
      <c r="C16" s="42" t="s">
        <v>30</v>
      </c>
      <c r="D16" s="42" t="s">
        <v>30</v>
      </c>
      <c r="E16" s="42" t="s">
        <v>30</v>
      </c>
      <c r="F16" s="42" t="s">
        <v>30</v>
      </c>
      <c r="G16" s="42" t="s">
        <v>30</v>
      </c>
      <c r="H16" s="42" t="s">
        <v>30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>
        <f>'D1'!AC16/'D1'!AC$20</f>
        <v>0.0033001045145116103</v>
      </c>
      <c r="AD16" s="29">
        <f>'D1'!AD16/'D1'!AD$20</f>
        <v>0.003587052379550771</v>
      </c>
      <c r="AE16" s="29">
        <f>'D1'!AE16/'D1'!AE$20</f>
        <v>0.0032984035425935128</v>
      </c>
      <c r="AF16" s="29">
        <f>'D1'!AF16/'D1'!$AF$20</f>
        <v>0.0035745909344553728</v>
      </c>
      <c r="AG16" s="29">
        <f>'D1'!AG16/'D1'!$AG$20</f>
        <v>0.0035575874482183766</v>
      </c>
      <c r="AH16" s="29">
        <f>'D1'!AH16/'D1'!$AH$20</f>
        <v>0.0032924562721084213</v>
      </c>
      <c r="AI16" s="29">
        <f>'D1'!AI16/'D1'!$AI$20</f>
        <v>0.00317802789730073</v>
      </c>
    </row>
    <row r="17" spans="1:35" ht="19.5" customHeight="1">
      <c r="A17" s="27" t="s">
        <v>51</v>
      </c>
      <c r="B17" s="42" t="s">
        <v>30</v>
      </c>
      <c r="C17" s="42" t="s">
        <v>30</v>
      </c>
      <c r="D17" s="42" t="s">
        <v>30</v>
      </c>
      <c r="E17" s="42" t="s">
        <v>30</v>
      </c>
      <c r="F17" s="42" t="s">
        <v>30</v>
      </c>
      <c r="G17" s="42" t="s">
        <v>30</v>
      </c>
      <c r="H17" s="42" t="s">
        <v>30</v>
      </c>
      <c r="I17" s="29">
        <f>'D1'!I17/'D1'!I$20</f>
        <v>0.4366596221118977</v>
      </c>
      <c r="J17" s="29">
        <f>'D1'!J17/'D1'!J$20</f>
        <v>0.4329459194281178</v>
      </c>
      <c r="K17" s="29">
        <f>'D1'!K17/'D1'!K$20</f>
        <v>0.42672725029426756</v>
      </c>
      <c r="L17" s="29">
        <f>'D1'!L17/'D1'!L$20</f>
        <v>0.42506369179548814</v>
      </c>
      <c r="M17" s="29">
        <f>'D1'!M17/'D1'!M$20</f>
        <v>0.4249867427188014</v>
      </c>
      <c r="N17" s="29">
        <f>'D1'!N17/'D1'!N$20</f>
        <v>0.4196005321531242</v>
      </c>
      <c r="O17" s="29">
        <f>'D1'!O17/'D1'!O$20</f>
        <v>0.4209281085990348</v>
      </c>
      <c r="P17" s="29">
        <f>'D1'!P17/'D1'!P$20</f>
        <v>0.4147400190994455</v>
      </c>
      <c r="Q17" s="29">
        <f>'D1'!Q17/'D1'!Q$20</f>
        <v>0.3899169955580099</v>
      </c>
      <c r="R17" s="29">
        <f>'D1'!R17/'D1'!R$20</f>
        <v>0.3739346768311569</v>
      </c>
      <c r="S17" s="29">
        <f>'D1'!S17/'D1'!S$20</f>
        <v>0.3743232177256026</v>
      </c>
      <c r="T17" s="29">
        <f>'D1'!T17/'D1'!T$20</f>
        <v>0.36623871299649513</v>
      </c>
      <c r="U17" s="29">
        <f>'D1'!U17/'D1'!U$20</f>
        <v>0.3544377527159351</v>
      </c>
      <c r="V17" s="29">
        <f>'D1'!V17/'D1'!V$20</f>
        <v>0.3476239955346846</v>
      </c>
      <c r="W17" s="29">
        <f>'D1'!W17/'D1'!W$20</f>
        <v>0.3479679508140526</v>
      </c>
      <c r="X17" s="29">
        <f>'D1'!X17/'D1'!X$20</f>
        <v>0.34436612788356813</v>
      </c>
      <c r="Y17" s="29">
        <f>'D1'!Y17/'D1'!Y$20</f>
        <v>0.3354259731772957</v>
      </c>
      <c r="Z17" s="29">
        <f>'D1'!Z17/'D1'!Z$20</f>
        <v>0.3390471345982121</v>
      </c>
      <c r="AA17" s="29">
        <f>'D1'!AA17/'D1'!AA$20</f>
        <v>0.34169078771038186</v>
      </c>
      <c r="AB17" s="29">
        <f>'D1'!AB17/'D1'!AB$20</f>
        <v>0.34715478042342657</v>
      </c>
      <c r="AC17" s="29">
        <f>'D1'!AC17/'D1'!AC$20</f>
        <v>0.3397222916122904</v>
      </c>
      <c r="AD17" s="29">
        <f>'D1'!AD17/'D1'!AD$20</f>
        <v>0.3418404238692746</v>
      </c>
      <c r="AE17" s="29">
        <f>'D1'!AE17/'D1'!AE$20</f>
        <v>0.34175450660614115</v>
      </c>
      <c r="AF17" s="29">
        <f>'D1'!AF17/'D1'!$AF$20</f>
        <v>0.36233718215815247</v>
      </c>
      <c r="AG17" s="29">
        <f>'D1'!AG17/'D1'!$AG$20</f>
        <v>0.3664640039689428</v>
      </c>
      <c r="AH17" s="29">
        <f>'D1'!AH17/'D1'!$AH$20</f>
        <v>0.3518911331396182</v>
      </c>
      <c r="AI17" s="29">
        <f>'D1'!AI17/'D1'!$AI$20</f>
        <v>0.3547187442572154</v>
      </c>
    </row>
    <row r="18" spans="1:35" ht="19.5" customHeight="1">
      <c r="A18" s="27" t="s">
        <v>52</v>
      </c>
      <c r="B18" s="42" t="s">
        <v>30</v>
      </c>
      <c r="C18" s="42" t="s">
        <v>30</v>
      </c>
      <c r="D18" s="42" t="s">
        <v>30</v>
      </c>
      <c r="E18" s="42" t="s">
        <v>30</v>
      </c>
      <c r="F18" s="42" t="s">
        <v>30</v>
      </c>
      <c r="G18" s="42" t="s">
        <v>30</v>
      </c>
      <c r="H18" s="42" t="s">
        <v>30</v>
      </c>
      <c r="I18" s="29">
        <f>'D1'!I18/'D1'!I$20</f>
        <v>0.07588186130114831</v>
      </c>
      <c r="J18" s="29">
        <f>'D1'!J18/'D1'!J$20</f>
        <v>0.07828012245489338</v>
      </c>
      <c r="K18" s="29">
        <f>'D1'!K18/'D1'!K$20</f>
        <v>0.07911306901921056</v>
      </c>
      <c r="L18" s="29">
        <f>'D1'!L18/'D1'!L$20</f>
        <v>0.07983562004142129</v>
      </c>
      <c r="M18" s="29">
        <f>'D1'!M18/'D1'!M$20</f>
        <v>0.0827872707614645</v>
      </c>
      <c r="N18" s="29">
        <f>'D1'!N18/'D1'!N$20</f>
        <v>0.08708072533441588</v>
      </c>
      <c r="O18" s="29">
        <f>'D1'!O18/'D1'!O$20</f>
        <v>0.0910304713980311</v>
      </c>
      <c r="P18" s="29">
        <f>'D1'!P18/'D1'!P$20</f>
        <v>0.0966454348364445</v>
      </c>
      <c r="Q18" s="29">
        <f>'D1'!Q18/'D1'!Q$20</f>
        <v>0.09637275427582467</v>
      </c>
      <c r="R18" s="29">
        <f>'D1'!R18/'D1'!R$20</f>
        <v>0.10799371213710739</v>
      </c>
      <c r="S18" s="29">
        <f>'D1'!S18/'D1'!S$20</f>
        <v>0.11966872668137336</v>
      </c>
      <c r="T18" s="29">
        <f>'D1'!T18/'D1'!T$20</f>
        <v>0.12854259220306596</v>
      </c>
      <c r="U18" s="29">
        <f>'D1'!U18/'D1'!U$20</f>
        <v>0.13996504603692697</v>
      </c>
      <c r="V18" s="29">
        <f>'D1'!V18/'D1'!V$20</f>
        <v>0.13829186694467252</v>
      </c>
      <c r="W18" s="29">
        <f>'D1'!W18/'D1'!W$20</f>
        <v>0.15364542703235248</v>
      </c>
      <c r="X18" s="29">
        <f>'D1'!X18/'D1'!X$20</f>
        <v>0.15220136066221784</v>
      </c>
      <c r="Y18" s="29">
        <f>'D1'!Y18/'D1'!Y$20</f>
        <v>0.15621358284273662</v>
      </c>
      <c r="Z18" s="29">
        <f>'D1'!Z18/'D1'!Z$20</f>
        <v>0.16250920570327382</v>
      </c>
      <c r="AA18" s="29">
        <f>'D1'!AA18/'D1'!AA$20</f>
        <v>0.1668649320404864</v>
      </c>
      <c r="AB18" s="29">
        <f>'D1'!AB18/'D1'!AB$20</f>
        <v>0.17224026260673525</v>
      </c>
      <c r="AC18" s="29">
        <f>'D1'!AC18/'D1'!AC$20</f>
        <v>0.17203223034863935</v>
      </c>
      <c r="AD18" s="29">
        <f>'D1'!AD18/'D1'!AD$20</f>
        <v>0.17654784929778342</v>
      </c>
      <c r="AE18" s="29">
        <f>'D1'!AE18/'D1'!AE$20</f>
        <v>0.20000033435413508</v>
      </c>
      <c r="AF18" s="29">
        <f>'D1'!AF18/'D1'!$AF$20</f>
        <v>0.20865569458258465</v>
      </c>
      <c r="AG18" s="29">
        <f>'D1'!AG18/'D1'!$AG$20</f>
        <v>0.2108043202332404</v>
      </c>
      <c r="AH18" s="29">
        <f>'D1'!AH18/'D1'!$AH$20</f>
        <v>0.20672192969795558</v>
      </c>
      <c r="AI18" s="29">
        <f>'D1'!AI18/'D1'!$AI$20</f>
        <v>0.2134317963279591</v>
      </c>
    </row>
    <row r="19" spans="1:35" ht="19.5" customHeight="1">
      <c r="A19" s="27" t="s">
        <v>53</v>
      </c>
      <c r="B19" s="42" t="s">
        <v>30</v>
      </c>
      <c r="C19" s="42" t="s">
        <v>30</v>
      </c>
      <c r="D19" s="42" t="s">
        <v>30</v>
      </c>
      <c r="E19" s="42" t="s">
        <v>30</v>
      </c>
      <c r="F19" s="42" t="s">
        <v>30</v>
      </c>
      <c r="G19" s="42" t="s">
        <v>30</v>
      </c>
      <c r="H19" s="42" t="s">
        <v>30</v>
      </c>
      <c r="I19" s="29">
        <f>'D1'!I19/'D1'!I$20</f>
        <v>0.0482006077822708</v>
      </c>
      <c r="J19" s="29">
        <f>'D1'!J19/'D1'!J$20</f>
        <v>0.05127151348144198</v>
      </c>
      <c r="K19" s="29">
        <f>'D1'!K19/'D1'!K$20</f>
        <v>0.05428162536682578</v>
      </c>
      <c r="L19" s="29">
        <f>'D1'!L19/'D1'!L$20</f>
        <v>0.0568788869546645</v>
      </c>
      <c r="M19" s="29">
        <f>'D1'!M19/'D1'!M$20</f>
        <v>0.059488653078968425</v>
      </c>
      <c r="N19" s="29">
        <f>'D1'!N19/'D1'!N$20</f>
        <v>0.06052910846701511</v>
      </c>
      <c r="O19" s="29">
        <f>'D1'!O19/'D1'!O$20</f>
        <v>0.059694531294387815</v>
      </c>
      <c r="P19" s="29">
        <f>'D1'!P19/'D1'!P$20</f>
        <v>0.06181075065941896</v>
      </c>
      <c r="Q19" s="29">
        <f>'D1'!Q19/'D1'!Q$20</f>
        <v>0.058808689847754024</v>
      </c>
      <c r="R19" s="29">
        <f>'D1'!R19/'D1'!R$20</f>
        <v>0.05839586226649482</v>
      </c>
      <c r="S19" s="29">
        <f>'D1'!S19/'D1'!S$20</f>
        <v>0.04754864406092121</v>
      </c>
      <c r="T19" s="29">
        <f>'D1'!T19/'D1'!T$20</f>
        <v>0.04641799990369775</v>
      </c>
      <c r="U19" s="29">
        <f>'D1'!U19/'D1'!U$20</f>
        <v>0.04143353875383641</v>
      </c>
      <c r="V19" s="29">
        <f>'D1'!V19/'D1'!V$20</f>
        <v>0.04295444271203329</v>
      </c>
      <c r="W19" s="29">
        <f>'D1'!W19/'D1'!W$20</f>
        <v>0.04047988574740007</v>
      </c>
      <c r="X19" s="29">
        <f>'D1'!X19/'D1'!X$20</f>
        <v>0.04470270748097358</v>
      </c>
      <c r="Y19" s="29">
        <f>'D1'!Y19/'D1'!Y$20</f>
        <v>0.05141447876196423</v>
      </c>
      <c r="Z19" s="29">
        <f>'D1'!Z19/'D1'!Z$20</f>
        <v>0.04040894983013993</v>
      </c>
      <c r="AA19" s="29">
        <f>'D1'!AA19/'D1'!AA$20</f>
        <v>0.05135949802116982</v>
      </c>
      <c r="AB19" s="29">
        <f>'D1'!AB19/'D1'!AB$20</f>
        <v>0.04479591075335393</v>
      </c>
      <c r="AC19" s="29">
        <f>'D1'!AC19/'D1'!AC$20</f>
        <v>0.05155377120395564</v>
      </c>
      <c r="AD19" s="29">
        <f>'D1'!AD19/'D1'!AD$20</f>
        <v>0.0369662246357882</v>
      </c>
      <c r="AE19" s="29">
        <f>'D1'!AE19/'D1'!AE$20</f>
        <v>0.047743820090726995</v>
      </c>
      <c r="AF19" s="29">
        <f>'D1'!AF19/'D1'!$AF$20</f>
        <v>0.026418409961921057</v>
      </c>
      <c r="AG19" s="29">
        <f>'D1'!AG19/'D1'!$AG$20</f>
        <v>0.029147194537504154</v>
      </c>
      <c r="AH19" s="29">
        <f>'D1'!AH19/'D1'!$AH$20</f>
        <v>0.046227083354687434</v>
      </c>
      <c r="AI19" s="29">
        <f>'D1'!AI19/'D1'!$AI$20</f>
        <v>0.04424152245173733</v>
      </c>
    </row>
    <row r="20" spans="1:35" ht="19.5" customHeight="1">
      <c r="A20" s="27" t="s">
        <v>54</v>
      </c>
      <c r="B20" s="42" t="s">
        <v>30</v>
      </c>
      <c r="C20" s="42" t="s">
        <v>30</v>
      </c>
      <c r="D20" s="42" t="s">
        <v>30</v>
      </c>
      <c r="E20" s="42" t="s">
        <v>30</v>
      </c>
      <c r="F20" s="42" t="s">
        <v>30</v>
      </c>
      <c r="G20" s="42" t="s">
        <v>30</v>
      </c>
      <c r="H20" s="42" t="s">
        <v>30</v>
      </c>
      <c r="I20" s="29">
        <f>'D1'!I20/'D1'!I$20</f>
        <v>1</v>
      </c>
      <c r="J20" s="29">
        <f>'D1'!J20/'D1'!J$20</f>
        <v>1</v>
      </c>
      <c r="K20" s="29">
        <f>'D1'!K20/'D1'!K$20</f>
        <v>1</v>
      </c>
      <c r="L20" s="29">
        <f>'D1'!L20/'D1'!L$20</f>
        <v>1</v>
      </c>
      <c r="M20" s="29">
        <f>'D1'!M20/'D1'!M$20</f>
        <v>1</v>
      </c>
      <c r="N20" s="29">
        <f>'D1'!N20/'D1'!N$20</f>
        <v>1</v>
      </c>
      <c r="O20" s="29">
        <f>'D1'!O20/'D1'!O$20</f>
        <v>1</v>
      </c>
      <c r="P20" s="29">
        <f>'D1'!P20/'D1'!P$20</f>
        <v>1</v>
      </c>
      <c r="Q20" s="29">
        <f>'D1'!Q20/'D1'!Q$20</f>
        <v>1</v>
      </c>
      <c r="R20" s="29">
        <f>'D1'!R20/'D1'!R$20</f>
        <v>1</v>
      </c>
      <c r="S20" s="29">
        <f>'D1'!S20/'D1'!S$20</f>
        <v>1</v>
      </c>
      <c r="T20" s="29">
        <f>'D1'!T20/'D1'!T$20</f>
        <v>1</v>
      </c>
      <c r="U20" s="29">
        <f>'D1'!U20/'D1'!U$20</f>
        <v>1</v>
      </c>
      <c r="V20" s="29">
        <f>'D1'!V20/'D1'!V$20</f>
        <v>1</v>
      </c>
      <c r="W20" s="29">
        <f>'D1'!W20/'D1'!W$20</f>
        <v>1</v>
      </c>
      <c r="X20" s="29">
        <f>'D1'!X20/'D1'!X$20</f>
        <v>1</v>
      </c>
      <c r="Y20" s="29">
        <f>'D1'!Y20/'D1'!Y$20</f>
        <v>1</v>
      </c>
      <c r="Z20" s="29">
        <f>'D1'!Z20/'D1'!Z$20</f>
        <v>1</v>
      </c>
      <c r="AA20" s="29">
        <f>'D1'!AA20/'D1'!AA$20</f>
        <v>1</v>
      </c>
      <c r="AB20" s="29">
        <f>'D1'!AB20/'D1'!AB$20</f>
        <v>1</v>
      </c>
      <c r="AC20" s="29">
        <f>'D1'!AC20/'D1'!AC$20</f>
        <v>1</v>
      </c>
      <c r="AD20" s="29">
        <f>'D1'!AD20/'D1'!AD$20</f>
        <v>1</v>
      </c>
      <c r="AE20" s="29">
        <f>'D1'!AE20/'D1'!AE$20</f>
        <v>1</v>
      </c>
      <c r="AF20" s="29">
        <f>'D1'!AF20/'D1'!$AF$20</f>
        <v>1</v>
      </c>
      <c r="AG20" s="29">
        <f>'D1'!AG20/'D1'!$AG$20</f>
        <v>1</v>
      </c>
      <c r="AH20" s="29">
        <f>'D1'!AH20/'D1'!$AH$20</f>
        <v>1</v>
      </c>
      <c r="AI20" s="29">
        <f>'D1'!AI20/'D1'!$AI$20</f>
        <v>1</v>
      </c>
    </row>
    <row r="21" ht="19.5" customHeight="1">
      <c r="A21" s="44" t="s">
        <v>196</v>
      </c>
    </row>
    <row r="22" ht="19.5" customHeight="1">
      <c r="A22" s="17" t="s">
        <v>56</v>
      </c>
    </row>
    <row r="23" spans="1:3" ht="19.5" customHeight="1">
      <c r="A23" s="39" t="s">
        <v>186</v>
      </c>
      <c r="B23" s="39" t="s">
        <v>187</v>
      </c>
      <c r="C23" s="44"/>
    </row>
    <row r="24" spans="1:3" ht="19.5" customHeight="1">
      <c r="A24" s="39" t="s">
        <v>57</v>
      </c>
      <c r="B24" s="39" t="s">
        <v>188</v>
      </c>
      <c r="C24" s="44"/>
    </row>
    <row r="25" spans="1:3" ht="19.5" customHeight="1">
      <c r="A25" s="39" t="s">
        <v>58</v>
      </c>
      <c r="B25" s="39" t="s">
        <v>189</v>
      </c>
      <c r="C25" s="44"/>
    </row>
    <row r="26" spans="1:3" ht="19.5" customHeight="1">
      <c r="A26" s="39" t="s">
        <v>190</v>
      </c>
      <c r="B26" s="39" t="s">
        <v>191</v>
      </c>
      <c r="C26" s="44"/>
    </row>
    <row r="27" spans="1:3" ht="19.5" customHeight="1">
      <c r="A27" s="39" t="s">
        <v>59</v>
      </c>
      <c r="B27" s="39" t="s">
        <v>192</v>
      </c>
      <c r="C27" s="44"/>
    </row>
    <row r="28" spans="1:3" ht="19.5" customHeight="1">
      <c r="A28" s="39" t="s">
        <v>193</v>
      </c>
      <c r="B28" s="39" t="s">
        <v>194</v>
      </c>
      <c r="C28" s="44"/>
    </row>
    <row r="30" ht="19.5" customHeight="1">
      <c r="A30" s="46"/>
    </row>
  </sheetData>
  <sheetProtection/>
  <hyperlinks>
    <hyperlink ref="B2" r:id="rId1" tooltip="Click once to display linked information. Click and hold to select this cell." display="http://stats.oecd.org/OECDStat_Metadata/ShowMetadata.ashx?Dataset=GBAORD_NABS2007&amp;Coords=[COU].[JPN]&amp;ShowOnWeb=true&amp;Lang=en"/>
  </hyperlinks>
  <printOptions/>
  <pageMargins left="0.75" right="0.75" top="1" bottom="1" header="0.512" footer="0.512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kontak</dc:creator>
  <cp:keywords/>
  <dc:description/>
  <cp:lastModifiedBy>anaraki</cp:lastModifiedBy>
  <cp:lastPrinted>2012-09-27T01:14:49Z</cp:lastPrinted>
  <dcterms:created xsi:type="dcterms:W3CDTF">2012-02-16T13:41:30Z</dcterms:created>
  <dcterms:modified xsi:type="dcterms:W3CDTF">2015-05-07T07:12:04Z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