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S51年度" sheetId="1" r:id="rId1"/>
    <sheet name="S52年度" sheetId="2" r:id="rId2"/>
    <sheet name="S53年度" sheetId="3" r:id="rId3"/>
    <sheet name="S54年度" sheetId="4" r:id="rId4"/>
    <sheet name="S55年度" sheetId="5" r:id="rId5"/>
    <sheet name="S56年度" sheetId="6" r:id="rId6"/>
    <sheet name="S57年度" sheetId="7" r:id="rId7"/>
    <sheet name="S58年度" sheetId="8" r:id="rId8"/>
    <sheet name="S59年度" sheetId="9" r:id="rId9"/>
    <sheet name="S60年度" sheetId="10" r:id="rId10"/>
    <sheet name="S61年度" sheetId="11" r:id="rId11"/>
    <sheet name="S62年度" sheetId="12" r:id="rId12"/>
    <sheet name="S63年度" sheetId="13" r:id="rId13"/>
  </sheets>
  <definedNames>
    <definedName name="_xlnm.Print_Area" localSheetId="0">'S51年度'!$A$1:$N$30</definedName>
    <definedName name="_xlnm.Print_Area" localSheetId="1">'S52年度'!$A$1:$N$30</definedName>
    <definedName name="_xlnm.Print_Area" localSheetId="2">'S53年度'!$A$1:$N$27</definedName>
    <definedName name="_xlnm.Print_Area" localSheetId="3">'S54年度'!$A$1:$N$27</definedName>
    <definedName name="_xlnm.Print_Area" localSheetId="4">'S55年度'!$A$1:$N$27</definedName>
    <definedName name="_xlnm.Print_Area" localSheetId="5">'S56年度'!$A$1:$N$27</definedName>
    <definedName name="_xlnm.Print_Area" localSheetId="6">'S57年度'!$A$1:$N$27</definedName>
    <definedName name="_xlnm.Print_Area" localSheetId="7">'S58年度'!$A$1:$N$30</definedName>
    <definedName name="_xlnm.Print_Area" localSheetId="8">'S59年度'!$A$1:$N$27</definedName>
    <definedName name="_xlnm.Print_Area" localSheetId="9">'S60年度'!$A$1:$N$31</definedName>
    <definedName name="_xlnm.Print_Area" localSheetId="10">'S61年度'!$A$1:$N$31</definedName>
    <definedName name="_xlnm.Print_Area" localSheetId="11">'S62年度'!$A$1:$N$31</definedName>
    <definedName name="_xlnm.Print_Area" localSheetId="12">'S63年度'!$A$1:$N$31</definedName>
  </definedNames>
  <calcPr fullCalcOnLoad="1"/>
</workbook>
</file>

<file path=xl/sharedStrings.xml><?xml version="1.0" encoding="utf-8"?>
<sst xmlns="http://schemas.openxmlformats.org/spreadsheetml/2006/main" count="1574" uniqueCount="149">
  <si>
    <t>（単位：千円）</t>
  </si>
  <si>
    <t>合計</t>
  </si>
  <si>
    <t>国会</t>
  </si>
  <si>
    <t>総理府</t>
  </si>
  <si>
    <t>警察庁</t>
  </si>
  <si>
    <t>北海道開発庁</t>
  </si>
  <si>
    <t>経済企画庁</t>
  </si>
  <si>
    <t>科学技術庁</t>
  </si>
  <si>
    <t>環境庁</t>
  </si>
  <si>
    <t>国土庁</t>
  </si>
  <si>
    <t>法務省</t>
  </si>
  <si>
    <t>外務省</t>
  </si>
  <si>
    <t>大蔵省</t>
  </si>
  <si>
    <t>文部省</t>
  </si>
  <si>
    <t>厚生省</t>
  </si>
  <si>
    <t>農林水産省</t>
  </si>
  <si>
    <t>通商産業省</t>
  </si>
  <si>
    <t>運輸省</t>
  </si>
  <si>
    <t>郵政省</t>
  </si>
  <si>
    <t>労働省</t>
  </si>
  <si>
    <t>建設省</t>
  </si>
  <si>
    <t>自治省</t>
  </si>
  <si>
    <t>注）</t>
  </si>
  <si>
    <t>-</t>
  </si>
  <si>
    <t>-</t>
  </si>
  <si>
    <t>-</t>
  </si>
  <si>
    <t>-</t>
  </si>
  <si>
    <t>-</t>
  </si>
  <si>
    <t>-</t>
  </si>
  <si>
    <t>構成比%</t>
  </si>
  <si>
    <t>(02～05)</t>
  </si>
  <si>
    <t>(06)</t>
  </si>
  <si>
    <t>(08)</t>
  </si>
  <si>
    <t>(09)</t>
  </si>
  <si>
    <t>(14)</t>
  </si>
  <si>
    <t>(08,09,15)</t>
  </si>
  <si>
    <t>(16)</t>
  </si>
  <si>
    <t>(24)</t>
  </si>
  <si>
    <t>その他</t>
  </si>
  <si>
    <t>人件費</t>
  </si>
  <si>
    <t>諸謝金</t>
  </si>
  <si>
    <t>旅費</t>
  </si>
  <si>
    <t>試験研究費*</t>
  </si>
  <si>
    <t>その他の庁費類</t>
  </si>
  <si>
    <t>委託費</t>
  </si>
  <si>
    <t>施設費**</t>
  </si>
  <si>
    <t>補助金等</t>
  </si>
  <si>
    <t>出資金</t>
  </si>
  <si>
    <t>科学技術振興費等の科目別内訳</t>
  </si>
  <si>
    <t>「試験研究費*」には、電子計算機借料・設備整備費・研究開発等の研究開発関係庁費、受託研究費及び受託試験費を含む。</t>
  </si>
  <si>
    <t>「試験研究費*」には、電子計算機借料・設備整備費・研究開発等の研究開発関係庁費、受託研究費及び受託試験費を含む。</t>
  </si>
  <si>
    <t>「施設費**」には、施設施工旅費（08)、施設施工庁費(09)を含む。</t>
  </si>
  <si>
    <t>事項</t>
  </si>
  <si>
    <t>目番号</t>
  </si>
  <si>
    <t>省庁名</t>
  </si>
  <si>
    <t>-</t>
  </si>
  <si>
    <t>省庁名</t>
  </si>
  <si>
    <t>事項</t>
  </si>
  <si>
    <t>目番号</t>
  </si>
  <si>
    <t>(06)</t>
  </si>
  <si>
    <t>(08)</t>
  </si>
  <si>
    <t>(09)</t>
  </si>
  <si>
    <t>(14)</t>
  </si>
  <si>
    <t>(08,09,15)</t>
  </si>
  <si>
    <t>(16)</t>
  </si>
  <si>
    <t>(24)</t>
  </si>
  <si>
    <t>-</t>
  </si>
  <si>
    <t>-</t>
  </si>
  <si>
    <t>-</t>
  </si>
  <si>
    <t>目番号</t>
  </si>
  <si>
    <t>(06)</t>
  </si>
  <si>
    <t>(08)</t>
  </si>
  <si>
    <t>(09)</t>
  </si>
  <si>
    <t>(14)</t>
  </si>
  <si>
    <t>(08,09,15)</t>
  </si>
  <si>
    <t>(16)</t>
  </si>
  <si>
    <t>(24)</t>
  </si>
  <si>
    <t>-</t>
  </si>
  <si>
    <t>(06)</t>
  </si>
  <si>
    <t>(08)</t>
  </si>
  <si>
    <t>(09)</t>
  </si>
  <si>
    <t>(14)</t>
  </si>
  <si>
    <t>(16)</t>
  </si>
  <si>
    <t>(24)</t>
  </si>
  <si>
    <t>-</t>
  </si>
  <si>
    <t>科目別</t>
  </si>
  <si>
    <t>施設費</t>
  </si>
  <si>
    <t>(15)</t>
  </si>
  <si>
    <t>「試験研究費*」には、電子計算機借料・設備整備費・研究開発費等の研究開発関係庁費を含む。</t>
  </si>
  <si>
    <t>(06)</t>
  </si>
  <si>
    <t>(08)</t>
  </si>
  <si>
    <t>(09)</t>
  </si>
  <si>
    <t>(14)</t>
  </si>
  <si>
    <t>(15)</t>
  </si>
  <si>
    <t>(16)</t>
  </si>
  <si>
    <t>(24)</t>
  </si>
  <si>
    <t>-</t>
  </si>
  <si>
    <t>省庁別</t>
  </si>
  <si>
    <t>科目</t>
  </si>
  <si>
    <t>農林省</t>
  </si>
  <si>
    <t>-</t>
  </si>
  <si>
    <t>科目</t>
  </si>
  <si>
    <t>省庁別</t>
  </si>
  <si>
    <t>(06)</t>
  </si>
  <si>
    <t>(08)</t>
  </si>
  <si>
    <t>(09)</t>
  </si>
  <si>
    <t>(14)</t>
  </si>
  <si>
    <t>(15)</t>
  </si>
  <si>
    <t>(16)</t>
  </si>
  <si>
    <t>(24)</t>
  </si>
  <si>
    <t>-</t>
  </si>
  <si>
    <t>科学技術振興費の省庁別、科目別内訳</t>
  </si>
  <si>
    <t>備考）</t>
  </si>
  <si>
    <t>科学技術振興費等の省庁別・科目別内訳</t>
  </si>
  <si>
    <t>その他の庁費</t>
  </si>
  <si>
    <t>科学技術振興費の省庁別・科目別内訳</t>
  </si>
  <si>
    <t>「試験研究費*」は、電子計算機借料・設備整備費・研究開発費等の研究開発関係庁費を含む。</t>
  </si>
  <si>
    <t>科目別</t>
  </si>
  <si>
    <t>省庁名</t>
  </si>
  <si>
    <t>(06)</t>
  </si>
  <si>
    <t>(08)</t>
  </si>
  <si>
    <t>(09)</t>
  </si>
  <si>
    <t>(14)</t>
  </si>
  <si>
    <t>(15)</t>
  </si>
  <si>
    <t>(16)</t>
  </si>
  <si>
    <t>(24)</t>
  </si>
  <si>
    <t>-</t>
  </si>
  <si>
    <t>（ただし受託研究費、受託試験費は含まない）</t>
  </si>
  <si>
    <t>目番号</t>
  </si>
  <si>
    <t>(08,09,15)</t>
  </si>
  <si>
    <t>目番号</t>
  </si>
  <si>
    <t>(06)</t>
  </si>
  <si>
    <t>(08)</t>
  </si>
  <si>
    <t>(09)</t>
  </si>
  <si>
    <t>(14)</t>
  </si>
  <si>
    <t>(16)</t>
  </si>
  <si>
    <t>(24)</t>
  </si>
  <si>
    <t>-</t>
  </si>
  <si>
    <t>「試験研究費*」には、電子計算機借料・設備整備費・研究開発費等の研究開発関係庁費、受託研究費及び受託試験費を含む。</t>
  </si>
  <si>
    <t>(06)</t>
  </si>
  <si>
    <t>(08)</t>
  </si>
  <si>
    <t>(09)</t>
  </si>
  <si>
    <t>(14)</t>
  </si>
  <si>
    <t>(15)</t>
  </si>
  <si>
    <t>(16)</t>
  </si>
  <si>
    <t>(24)</t>
  </si>
  <si>
    <t>省庁別</t>
  </si>
  <si>
    <t>－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</si>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</sst>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_);[Red]\(#,##0\)"/>
    <numFmt numFmtId="179" formatCode="#,##0.0_);[Red]\(#,##0.0\)"/>
    <numFmt numFmtId="180" formatCode="#,##0.0;&quot;△ &quot;#,##0.0"/>
    <numFmt numFmtId="181" formatCode="0.0;&quot;△ &quot;0.0"/>
    <numFmt numFmtId="182" formatCode="0.0_);[Red]\(0.0\)"/>
    <numFmt numFmtId="183" formatCode="0.00_);[Red]\(0.00\)"/>
    <numFmt numFmtId="184" formatCode="#,##0.0;[Red]\-#,##0.0"/>
    <numFmt numFmtId="185" formatCode="##&quot;FY&quot;"/>
    <numFmt numFmtId="186" formatCode="0.0%"/>
    <numFmt numFmtId="187" formatCode="#,##0;&quot;△ &quot;#,##0"/>
    <numFmt numFmtId="188" formatCode="0.0"/>
    <numFmt numFmtId="189" formatCode="#,##0_ ;[Red]\-#,##0\ "/>
    <numFmt numFmtId="190" formatCode="0.0_ "/>
    <numFmt numFmtId="191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21" xfId="0" applyNumberFormat="1" applyBorder="1" applyAlignment="1" quotePrefix="1">
      <alignment horizontal="center" vertical="center" wrapText="1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 quotePrefix="1">
      <alignment horizontal="center" vertical="center" wrapText="1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82" fontId="0" fillId="0" borderId="34" xfId="0" applyNumberFormat="1" applyBorder="1" applyAlignment="1">
      <alignment horizontal="right" vertical="center"/>
    </xf>
    <xf numFmtId="182" fontId="0" fillId="0" borderId="35" xfId="0" applyNumberFormat="1" applyBorder="1" applyAlignment="1">
      <alignment vertical="center"/>
    </xf>
    <xf numFmtId="182" fontId="0" fillId="0" borderId="36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182" fontId="0" fillId="0" borderId="37" xfId="0" applyNumberFormat="1" applyBorder="1" applyAlignment="1">
      <alignment vertical="center"/>
    </xf>
    <xf numFmtId="178" fontId="0" fillId="0" borderId="40" xfId="0" applyNumberFormat="1" applyBorder="1" applyAlignment="1">
      <alignment horizontal="center" vertical="center" wrapText="1"/>
    </xf>
    <xf numFmtId="178" fontId="0" fillId="0" borderId="41" xfId="0" applyNumberFormat="1" applyBorder="1" applyAlignment="1">
      <alignment horizontal="center" vertical="center" wrapText="1"/>
    </xf>
    <xf numFmtId="178" fontId="0" fillId="0" borderId="42" xfId="0" applyNumberFormat="1" applyBorder="1" applyAlignment="1">
      <alignment vertical="center" textRotation="255" wrapText="1"/>
    </xf>
    <xf numFmtId="178" fontId="0" fillId="0" borderId="43" xfId="0" applyNumberFormat="1" applyBorder="1" applyAlignment="1">
      <alignment horizontal="right" vertical="center" wrapText="1"/>
    </xf>
    <xf numFmtId="178" fontId="0" fillId="0" borderId="44" xfId="0" applyNumberFormat="1" applyBorder="1" applyAlignment="1">
      <alignment horizontal="right" vertical="center" wrapText="1"/>
    </xf>
    <xf numFmtId="178" fontId="0" fillId="0" borderId="45" xfId="0" applyNumberFormat="1" applyBorder="1" applyAlignment="1">
      <alignment horizontal="right" vertical="center" wrapText="1"/>
    </xf>
    <xf numFmtId="178" fontId="0" fillId="0" borderId="31" xfId="0" applyNumberFormat="1" applyFill="1" applyBorder="1" applyAlignment="1">
      <alignment vertical="center"/>
    </xf>
    <xf numFmtId="178" fontId="0" fillId="0" borderId="35" xfId="0" applyNumberFormat="1" applyFill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37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26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13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178" fontId="0" fillId="0" borderId="34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78" fontId="0" fillId="0" borderId="36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82" fontId="0" fillId="0" borderId="35" xfId="0" applyNumberFormat="1" applyBorder="1" applyAlignment="1">
      <alignment horizontal="right" vertical="center"/>
    </xf>
    <xf numFmtId="182" fontId="0" fillId="0" borderId="36" xfId="0" applyNumberFormat="1" applyBorder="1" applyAlignment="1">
      <alignment horizontal="right" vertical="center"/>
    </xf>
    <xf numFmtId="182" fontId="0" fillId="0" borderId="37" xfId="0" applyNumberFormat="1" applyBorder="1" applyAlignment="1">
      <alignment horizontal="right" vertical="center"/>
    </xf>
    <xf numFmtId="178" fontId="0" fillId="0" borderId="46" xfId="0" applyNumberFormat="1" applyBorder="1" applyAlignment="1">
      <alignment horizontal="left" vertical="center" wrapText="1"/>
    </xf>
    <xf numFmtId="178" fontId="0" fillId="0" borderId="47" xfId="0" applyNumberFormat="1" applyBorder="1" applyAlignment="1">
      <alignment horizontal="left" vertical="center" wrapText="1"/>
    </xf>
    <xf numFmtId="178" fontId="0" fillId="0" borderId="48" xfId="0" applyNumberFormat="1" applyBorder="1" applyAlignment="1">
      <alignment horizontal="center" vertical="center" wrapText="1"/>
    </xf>
    <xf numFmtId="178" fontId="0" fillId="0" borderId="49" xfId="0" applyNumberFormat="1" applyBorder="1" applyAlignment="1">
      <alignment horizontal="center" vertical="center" wrapText="1"/>
    </xf>
    <xf numFmtId="178" fontId="0" fillId="0" borderId="43" xfId="0" applyNumberFormat="1" applyBorder="1" applyAlignment="1">
      <alignment horizontal="center" vertical="center" wrapText="1"/>
    </xf>
    <xf numFmtId="178" fontId="0" fillId="0" borderId="47" xfId="0" applyNumberFormat="1" applyBorder="1" applyAlignment="1">
      <alignment horizontal="center" vertical="center" wrapText="1"/>
    </xf>
    <xf numFmtId="178" fontId="0" fillId="0" borderId="42" xfId="0" applyNumberFormat="1" applyBorder="1" applyAlignment="1">
      <alignment horizontal="center" vertical="center" wrapText="1"/>
    </xf>
    <xf numFmtId="178" fontId="0" fillId="0" borderId="46" xfId="0" applyNumberFormat="1" applyBorder="1" applyAlignment="1">
      <alignment horizontal="center" vertical="center" wrapText="1"/>
    </xf>
    <xf numFmtId="178" fontId="0" fillId="0" borderId="48" xfId="0" applyNumberFormat="1" applyBorder="1" applyAlignment="1">
      <alignment horizontal="center" vertical="center" textRotation="255" wrapText="1"/>
    </xf>
    <xf numFmtId="178" fontId="0" fillId="0" borderId="49" xfId="0" applyNumberForma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tabSelected="1" view="pageBreakPreview" zoomScale="70" zoomScaleNormal="85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21" sqref="V2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6384" width="9.00390625" style="1" customWidth="1"/>
  </cols>
  <sheetData>
    <row r="1" spans="2:14" ht="13.5" thickBot="1">
      <c r="B1" s="1" t="s">
        <v>111</v>
      </c>
      <c r="N1" s="2" t="s">
        <v>0</v>
      </c>
    </row>
    <row r="2" spans="2:14" s="3" customFormat="1" ht="29.25" customHeight="1">
      <c r="B2" s="43"/>
      <c r="C2" s="44" t="s">
        <v>101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114</v>
      </c>
      <c r="I2" s="41" t="s">
        <v>44</v>
      </c>
      <c r="J2" s="41" t="s">
        <v>86</v>
      </c>
      <c r="K2" s="41" t="s">
        <v>46</v>
      </c>
      <c r="L2" s="42" t="s">
        <v>47</v>
      </c>
      <c r="M2" s="77" t="s">
        <v>38</v>
      </c>
      <c r="N2" s="79" t="s">
        <v>1</v>
      </c>
    </row>
    <row r="3" spans="2:14" s="3" customFormat="1" ht="24" customHeight="1" thickBot="1">
      <c r="B3" s="75" t="s">
        <v>102</v>
      </c>
      <c r="C3" s="76"/>
      <c r="D3" s="5" t="s">
        <v>30</v>
      </c>
      <c r="E3" s="17" t="s">
        <v>103</v>
      </c>
      <c r="F3" s="17" t="s">
        <v>104</v>
      </c>
      <c r="G3" s="17" t="s">
        <v>105</v>
      </c>
      <c r="H3" s="17" t="s">
        <v>105</v>
      </c>
      <c r="I3" s="17" t="s">
        <v>106</v>
      </c>
      <c r="J3" s="17" t="s">
        <v>107</v>
      </c>
      <c r="K3" s="17" t="s">
        <v>108</v>
      </c>
      <c r="L3" s="20" t="s">
        <v>109</v>
      </c>
      <c r="M3" s="78"/>
      <c r="N3" s="80"/>
    </row>
    <row r="4" spans="2:14" ht="14.25" customHeight="1" thickTop="1">
      <c r="B4" s="34" t="s">
        <v>2</v>
      </c>
      <c r="C4" s="35"/>
      <c r="D4" s="22" t="s">
        <v>110</v>
      </c>
      <c r="E4" s="6" t="s">
        <v>110</v>
      </c>
      <c r="F4" s="6" t="s">
        <v>110</v>
      </c>
      <c r="G4" s="6" t="s">
        <v>110</v>
      </c>
      <c r="H4" s="6">
        <v>184390</v>
      </c>
      <c r="I4" s="18" t="s">
        <v>110</v>
      </c>
      <c r="J4" s="18" t="s">
        <v>110</v>
      </c>
      <c r="K4" s="18" t="s">
        <v>110</v>
      </c>
      <c r="L4" s="18" t="s">
        <v>110</v>
      </c>
      <c r="M4" s="7" t="s">
        <v>110</v>
      </c>
      <c r="N4" s="8">
        <v>184390</v>
      </c>
    </row>
    <row r="5" spans="2:14" ht="12.75">
      <c r="B5" s="12" t="s">
        <v>3</v>
      </c>
      <c r="C5" s="14"/>
      <c r="D5" s="23">
        <v>8917048</v>
      </c>
      <c r="E5" s="11">
        <v>63880</v>
      </c>
      <c r="F5" s="9">
        <v>738951</v>
      </c>
      <c r="G5" s="9">
        <v>9572620</v>
      </c>
      <c r="H5" s="9">
        <v>1964362</v>
      </c>
      <c r="I5" s="15">
        <v>2771306</v>
      </c>
      <c r="J5" s="15">
        <v>1562756</v>
      </c>
      <c r="K5" s="15">
        <v>33368369</v>
      </c>
      <c r="L5" s="15">
        <v>142501000</v>
      </c>
      <c r="M5" s="12">
        <v>1866701</v>
      </c>
      <c r="N5" s="13">
        <v>203326993</v>
      </c>
    </row>
    <row r="6" spans="2:14" ht="12.75">
      <c r="B6" s="19"/>
      <c r="C6" s="21" t="s">
        <v>4</v>
      </c>
      <c r="D6" s="12">
        <v>434459</v>
      </c>
      <c r="E6" s="9">
        <v>1447</v>
      </c>
      <c r="F6" s="9">
        <v>7249</v>
      </c>
      <c r="G6" s="9">
        <v>131616</v>
      </c>
      <c r="H6" s="9">
        <v>9752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584523</v>
      </c>
    </row>
    <row r="7" spans="2:14" ht="12.75">
      <c r="B7" s="19"/>
      <c r="C7" s="21" t="s">
        <v>5</v>
      </c>
      <c r="D7" s="12" t="s">
        <v>24</v>
      </c>
      <c r="E7" s="9" t="s">
        <v>24</v>
      </c>
      <c r="F7" s="9">
        <v>4510</v>
      </c>
      <c r="G7" s="9">
        <v>122060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126570</v>
      </c>
    </row>
    <row r="8" spans="2:14" ht="12.75">
      <c r="B8" s="19"/>
      <c r="C8" s="21" t="s">
        <v>6</v>
      </c>
      <c r="D8" s="12">
        <v>245170</v>
      </c>
      <c r="E8" s="9">
        <v>5927</v>
      </c>
      <c r="F8" s="9">
        <v>9347</v>
      </c>
      <c r="G8" s="9">
        <v>73499</v>
      </c>
      <c r="H8" s="9">
        <v>5133</v>
      </c>
      <c r="I8" s="15">
        <v>21334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360410</v>
      </c>
    </row>
    <row r="9" spans="2:14" ht="12.75">
      <c r="B9" s="19"/>
      <c r="C9" s="21" t="s">
        <v>7</v>
      </c>
      <c r="D9" s="12">
        <v>7757231</v>
      </c>
      <c r="E9" s="9">
        <v>35519</v>
      </c>
      <c r="F9" s="9">
        <v>602114</v>
      </c>
      <c r="G9" s="9">
        <v>5552066</v>
      </c>
      <c r="H9" s="9">
        <v>1679890</v>
      </c>
      <c r="I9" s="15">
        <v>1672509</v>
      </c>
      <c r="J9" s="15">
        <v>1562756</v>
      </c>
      <c r="K9" s="15">
        <v>33295139</v>
      </c>
      <c r="L9" s="15">
        <v>142501000</v>
      </c>
      <c r="M9" s="12">
        <v>1486701</v>
      </c>
      <c r="N9" s="13">
        <v>196144925</v>
      </c>
    </row>
    <row r="10" spans="2:14" ht="12.75">
      <c r="B10" s="19"/>
      <c r="C10" s="21" t="s">
        <v>8</v>
      </c>
      <c r="D10" s="12">
        <v>480188</v>
      </c>
      <c r="E10" s="9">
        <v>20987</v>
      </c>
      <c r="F10" s="9">
        <v>115731</v>
      </c>
      <c r="G10" s="9">
        <v>3693379</v>
      </c>
      <c r="H10" s="9">
        <v>269587</v>
      </c>
      <c r="I10" s="15">
        <v>1077463</v>
      </c>
      <c r="J10" s="15" t="s">
        <v>55</v>
      </c>
      <c r="K10" s="15">
        <v>73230</v>
      </c>
      <c r="L10" s="15" t="s">
        <v>26</v>
      </c>
      <c r="M10" s="12">
        <v>380000</v>
      </c>
      <c r="N10" s="13">
        <v>6110565</v>
      </c>
    </row>
    <row r="11" spans="2:14" ht="12.75">
      <c r="B11" s="19" t="s">
        <v>10</v>
      </c>
      <c r="C11" s="21"/>
      <c r="D11" s="12">
        <v>324797</v>
      </c>
      <c r="E11" s="9">
        <v>16835</v>
      </c>
      <c r="F11" s="9">
        <v>150380</v>
      </c>
      <c r="G11" s="9">
        <v>17005</v>
      </c>
      <c r="H11" s="9">
        <v>57781</v>
      </c>
      <c r="I11" s="15" t="s">
        <v>26</v>
      </c>
      <c r="J11" s="15" t="s">
        <v>26</v>
      </c>
      <c r="K11" s="15" t="s">
        <v>26</v>
      </c>
      <c r="L11" s="15" t="s">
        <v>26</v>
      </c>
      <c r="M11" s="12" t="s">
        <v>26</v>
      </c>
      <c r="N11" s="13">
        <v>566798</v>
      </c>
    </row>
    <row r="12" spans="2:14" ht="12.75">
      <c r="B12" s="19" t="s">
        <v>11</v>
      </c>
      <c r="C12" s="21"/>
      <c r="D12" s="12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15" t="s">
        <v>26</v>
      </c>
      <c r="J12" s="15" t="s">
        <v>26</v>
      </c>
      <c r="K12" s="15">
        <v>914512</v>
      </c>
      <c r="L12" s="15" t="s">
        <v>26</v>
      </c>
      <c r="M12" s="12" t="s">
        <v>26</v>
      </c>
      <c r="N12" s="13">
        <v>914512</v>
      </c>
    </row>
    <row r="13" spans="2:14" ht="12.75">
      <c r="B13" s="19" t="s">
        <v>12</v>
      </c>
      <c r="C13" s="21"/>
      <c r="D13" s="12">
        <v>160777</v>
      </c>
      <c r="E13" s="9">
        <v>100</v>
      </c>
      <c r="F13" s="9">
        <v>2304</v>
      </c>
      <c r="G13" s="9">
        <v>49459</v>
      </c>
      <c r="H13" s="9">
        <v>14724</v>
      </c>
      <c r="I13" s="15" t="s">
        <v>23</v>
      </c>
      <c r="J13" s="15" t="s">
        <v>23</v>
      </c>
      <c r="K13" s="15" t="s">
        <v>23</v>
      </c>
      <c r="L13" s="15" t="s">
        <v>23</v>
      </c>
      <c r="M13" s="12" t="s">
        <v>23</v>
      </c>
      <c r="N13" s="13">
        <v>227364</v>
      </c>
    </row>
    <row r="14" spans="2:14" ht="12.75">
      <c r="B14" s="19" t="s">
        <v>13</v>
      </c>
      <c r="C14" s="21"/>
      <c r="D14" s="12">
        <v>2969056</v>
      </c>
      <c r="E14" s="9">
        <v>37691</v>
      </c>
      <c r="F14" s="9">
        <v>122477</v>
      </c>
      <c r="G14" s="9">
        <v>1410973</v>
      </c>
      <c r="H14" s="9">
        <v>503568</v>
      </c>
      <c r="I14" s="15" t="s">
        <v>23</v>
      </c>
      <c r="J14" s="15">
        <v>717660</v>
      </c>
      <c r="K14" s="15">
        <v>21938313</v>
      </c>
      <c r="L14" s="15" t="s">
        <v>23</v>
      </c>
      <c r="M14" s="12">
        <v>110</v>
      </c>
      <c r="N14" s="13">
        <v>27699848</v>
      </c>
    </row>
    <row r="15" spans="2:14" ht="12.75">
      <c r="B15" s="19" t="s">
        <v>14</v>
      </c>
      <c r="C15" s="21"/>
      <c r="D15" s="12">
        <v>4572269</v>
      </c>
      <c r="E15" s="9">
        <v>39884</v>
      </c>
      <c r="F15" s="9">
        <v>25985</v>
      </c>
      <c r="G15" s="9">
        <v>715576</v>
      </c>
      <c r="H15" s="9">
        <v>701998</v>
      </c>
      <c r="I15" s="15">
        <v>78834</v>
      </c>
      <c r="J15" s="15">
        <v>1906736</v>
      </c>
      <c r="K15" s="15">
        <v>7191463</v>
      </c>
      <c r="L15" s="15" t="s">
        <v>23</v>
      </c>
      <c r="M15" s="12" t="s">
        <v>23</v>
      </c>
      <c r="N15" s="13">
        <v>15232745</v>
      </c>
    </row>
    <row r="16" spans="2:14" ht="12.75">
      <c r="B16" s="19" t="s">
        <v>99</v>
      </c>
      <c r="C16" s="21"/>
      <c r="D16" s="12">
        <v>23392876</v>
      </c>
      <c r="E16" s="9">
        <v>31705</v>
      </c>
      <c r="F16" s="9">
        <v>1021766</v>
      </c>
      <c r="G16" s="9">
        <v>7558625</v>
      </c>
      <c r="H16" s="9">
        <v>1223077</v>
      </c>
      <c r="I16" s="15">
        <v>1242000</v>
      </c>
      <c r="J16" s="15">
        <v>2029558</v>
      </c>
      <c r="K16" s="15">
        <v>1456786</v>
      </c>
      <c r="L16" s="15" t="s">
        <v>23</v>
      </c>
      <c r="M16" s="12">
        <v>728</v>
      </c>
      <c r="N16" s="13">
        <v>37957121</v>
      </c>
    </row>
    <row r="17" spans="2:14" ht="12.75">
      <c r="B17" s="19" t="s">
        <v>16</v>
      </c>
      <c r="C17" s="21"/>
      <c r="D17" s="12">
        <v>15169542</v>
      </c>
      <c r="E17" s="9">
        <v>40682</v>
      </c>
      <c r="F17" s="9">
        <v>339919</v>
      </c>
      <c r="G17" s="9">
        <v>10875783</v>
      </c>
      <c r="H17" s="9">
        <v>822986</v>
      </c>
      <c r="I17" s="15">
        <v>15982462</v>
      </c>
      <c r="J17" s="15">
        <v>889419</v>
      </c>
      <c r="K17" s="15">
        <v>18900012</v>
      </c>
      <c r="L17" s="15" t="s">
        <v>28</v>
      </c>
      <c r="M17" s="12">
        <v>564</v>
      </c>
      <c r="N17" s="13">
        <v>63021369</v>
      </c>
    </row>
    <row r="18" spans="2:14" ht="12.75">
      <c r="B18" s="19" t="s">
        <v>17</v>
      </c>
      <c r="C18" s="21"/>
      <c r="D18" s="12">
        <v>2666605</v>
      </c>
      <c r="E18" s="9">
        <v>1537</v>
      </c>
      <c r="F18" s="9">
        <v>73942</v>
      </c>
      <c r="G18" s="9">
        <v>1618517</v>
      </c>
      <c r="H18" s="9">
        <v>2134143</v>
      </c>
      <c r="I18" s="15" t="s">
        <v>28</v>
      </c>
      <c r="J18" s="15">
        <v>2161495</v>
      </c>
      <c r="K18" s="15">
        <v>167202</v>
      </c>
      <c r="L18" s="15" t="s">
        <v>28</v>
      </c>
      <c r="M18" s="12" t="s">
        <v>28</v>
      </c>
      <c r="N18" s="13">
        <v>8823441</v>
      </c>
    </row>
    <row r="19" spans="2:14" ht="12.75">
      <c r="B19" s="19" t="s">
        <v>18</v>
      </c>
      <c r="C19" s="21"/>
      <c r="D19" s="12">
        <v>1654795</v>
      </c>
      <c r="E19" s="9">
        <v>561</v>
      </c>
      <c r="F19" s="9">
        <v>34110</v>
      </c>
      <c r="G19" s="9">
        <v>1661200</v>
      </c>
      <c r="H19" s="9">
        <v>75819</v>
      </c>
      <c r="I19" s="15" t="s">
        <v>23</v>
      </c>
      <c r="J19" s="15">
        <v>1955151</v>
      </c>
      <c r="K19" s="15">
        <v>2563</v>
      </c>
      <c r="L19" s="15" t="s">
        <v>23</v>
      </c>
      <c r="M19" s="12" t="s">
        <v>23</v>
      </c>
      <c r="N19" s="13">
        <v>5384199</v>
      </c>
    </row>
    <row r="20" spans="2:14" ht="12.75">
      <c r="B20" s="19" t="s">
        <v>19</v>
      </c>
      <c r="C20" s="21"/>
      <c r="D20" s="12">
        <v>294676</v>
      </c>
      <c r="E20" s="9" t="s">
        <v>23</v>
      </c>
      <c r="F20" s="9">
        <v>1209</v>
      </c>
      <c r="G20" s="9">
        <v>57892</v>
      </c>
      <c r="H20" s="9">
        <v>38638</v>
      </c>
      <c r="I20" s="15" t="s">
        <v>23</v>
      </c>
      <c r="J20" s="15" t="s">
        <v>23</v>
      </c>
      <c r="K20" s="15" t="s">
        <v>23</v>
      </c>
      <c r="L20" s="15" t="s">
        <v>23</v>
      </c>
      <c r="M20" s="12" t="s">
        <v>23</v>
      </c>
      <c r="N20" s="13">
        <v>392415</v>
      </c>
    </row>
    <row r="21" spans="2:14" ht="12.75">
      <c r="B21" s="19" t="s">
        <v>20</v>
      </c>
      <c r="C21" s="21"/>
      <c r="D21" s="12">
        <v>1523620</v>
      </c>
      <c r="E21" s="9">
        <v>5388</v>
      </c>
      <c r="F21" s="9">
        <v>29041</v>
      </c>
      <c r="G21" s="9">
        <v>514247</v>
      </c>
      <c r="H21" s="9">
        <v>290926</v>
      </c>
      <c r="I21" s="15">
        <v>336402</v>
      </c>
      <c r="J21" s="15">
        <v>83410</v>
      </c>
      <c r="K21" s="15">
        <v>84084</v>
      </c>
      <c r="L21" s="15" t="s">
        <v>23</v>
      </c>
      <c r="M21" s="12" t="s">
        <v>23</v>
      </c>
      <c r="N21" s="13">
        <v>2867118</v>
      </c>
    </row>
    <row r="22" spans="2:14" ht="13.5" thickBot="1">
      <c r="B22" s="24" t="s">
        <v>21</v>
      </c>
      <c r="C22" s="25"/>
      <c r="D22" s="23">
        <v>203142</v>
      </c>
      <c r="E22" s="10">
        <v>740</v>
      </c>
      <c r="F22" s="10">
        <v>2466</v>
      </c>
      <c r="G22" s="10">
        <v>167450</v>
      </c>
      <c r="H22" s="10">
        <v>7055</v>
      </c>
      <c r="I22" s="26" t="s">
        <v>110</v>
      </c>
      <c r="J22" s="26">
        <v>2086</v>
      </c>
      <c r="K22" s="26" t="s">
        <v>110</v>
      </c>
      <c r="L22" s="26" t="s">
        <v>110</v>
      </c>
      <c r="M22" s="12" t="s">
        <v>110</v>
      </c>
      <c r="N22" s="27">
        <v>382939</v>
      </c>
    </row>
    <row r="23" spans="2:14" ht="13.5" thickBot="1">
      <c r="B23" s="28" t="s">
        <v>1</v>
      </c>
      <c r="C23" s="29"/>
      <c r="D23" s="30">
        <v>61849203</v>
      </c>
      <c r="E23" s="31">
        <v>239003</v>
      </c>
      <c r="F23" s="31">
        <v>2542550</v>
      </c>
      <c r="G23" s="31">
        <v>34219347</v>
      </c>
      <c r="H23" s="31">
        <v>8019467</v>
      </c>
      <c r="I23" s="32">
        <v>20411004</v>
      </c>
      <c r="J23" s="32">
        <v>11308271</v>
      </c>
      <c r="K23" s="32">
        <v>84023304</v>
      </c>
      <c r="L23" s="32">
        <v>142501000</v>
      </c>
      <c r="M23" s="30">
        <v>1868103</v>
      </c>
      <c r="N23" s="33">
        <v>366981252</v>
      </c>
    </row>
    <row r="24" spans="2:14" ht="13.5" thickBot="1">
      <c r="B24" s="28" t="s">
        <v>29</v>
      </c>
      <c r="C24" s="29"/>
      <c r="D24" s="36">
        <v>16.8</v>
      </c>
      <c r="E24" s="37">
        <v>0.1</v>
      </c>
      <c r="F24" s="37">
        <v>0.7</v>
      </c>
      <c r="G24" s="37">
        <v>9.3</v>
      </c>
      <c r="H24" s="37">
        <v>2.2</v>
      </c>
      <c r="I24" s="38">
        <v>5.6</v>
      </c>
      <c r="J24" s="38">
        <v>3.1</v>
      </c>
      <c r="K24" s="38">
        <v>22.9</v>
      </c>
      <c r="L24" s="38">
        <v>38.8</v>
      </c>
      <c r="M24" s="39">
        <v>0.5</v>
      </c>
      <c r="N24" s="40">
        <v>100</v>
      </c>
    </row>
    <row r="26" ht="12.75">
      <c r="B26" s="16" t="s">
        <v>112</v>
      </c>
    </row>
    <row r="27" ht="12.75">
      <c r="B27" s="16" t="s">
        <v>116</v>
      </c>
    </row>
    <row r="28" ht="12.75">
      <c r="B28" s="16"/>
    </row>
    <row r="29" ht="12.75">
      <c r="B29" s="16"/>
    </row>
    <row r="30" ht="12.75">
      <c r="B30" s="16"/>
    </row>
  </sheetData>
  <sheetProtection/>
  <mergeCells count="3">
    <mergeCell ref="B3:C3"/>
    <mergeCell ref="M2:M3"/>
    <mergeCell ref="N2:N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view="pageBreakPreview" zoomScale="85" zoomScaleNormal="85" zoomScaleSheetLayoutView="85" zoomScalePageLayoutView="0" workbookViewId="0" topLeftCell="A1">
      <pane xSplit="3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25390625" style="1" bestFit="1" customWidth="1"/>
    <col min="5" max="6" width="13.75390625" style="1" bestFit="1" customWidth="1"/>
    <col min="7" max="7" width="13.75390625" style="1" customWidth="1"/>
    <col min="8" max="8" width="13.75390625" style="1" bestFit="1" customWidth="1"/>
    <col min="9" max="12" width="13.625" style="1" customWidth="1"/>
    <col min="13" max="13" width="12.875" style="1" customWidth="1"/>
    <col min="14" max="15" width="12.75390625" style="1" bestFit="1" customWidth="1"/>
    <col min="16" max="16384" width="9.00390625" style="1" customWidth="1"/>
  </cols>
  <sheetData>
    <row r="1" spans="2:14" ht="13.5" thickBot="1">
      <c r="B1" s="1" t="s">
        <v>48</v>
      </c>
      <c r="N1" s="2" t="s">
        <v>0</v>
      </c>
    </row>
    <row r="2" spans="2:14" s="3" customFormat="1" ht="29.25" customHeight="1">
      <c r="B2" s="83" t="s">
        <v>56</v>
      </c>
      <c r="C2" s="45" t="s">
        <v>57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43</v>
      </c>
      <c r="I2" s="41" t="s">
        <v>44</v>
      </c>
      <c r="J2" s="41" t="s">
        <v>45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84"/>
      <c r="C3" s="46" t="s">
        <v>128</v>
      </c>
      <c r="D3" s="5" t="s">
        <v>30</v>
      </c>
      <c r="E3" s="17" t="s">
        <v>78</v>
      </c>
      <c r="F3" s="17" t="s">
        <v>79</v>
      </c>
      <c r="G3" s="17" t="s">
        <v>80</v>
      </c>
      <c r="H3" s="17" t="s">
        <v>80</v>
      </c>
      <c r="I3" s="17" t="s">
        <v>81</v>
      </c>
      <c r="J3" s="17" t="s">
        <v>129</v>
      </c>
      <c r="K3" s="17" t="s">
        <v>82</v>
      </c>
      <c r="L3" s="20" t="s">
        <v>83</v>
      </c>
      <c r="M3" s="82"/>
      <c r="N3" s="80"/>
    </row>
    <row r="4" spans="2:16" ht="14.25" customHeight="1" thickTop="1">
      <c r="B4" s="34" t="s">
        <v>2</v>
      </c>
      <c r="C4" s="35"/>
      <c r="D4" s="22" t="s">
        <v>84</v>
      </c>
      <c r="E4" s="6" t="s">
        <v>84</v>
      </c>
      <c r="F4" s="6" t="s">
        <v>84</v>
      </c>
      <c r="G4" s="6" t="s">
        <v>84</v>
      </c>
      <c r="H4" s="6">
        <v>517182</v>
      </c>
      <c r="I4" s="18" t="s">
        <v>84</v>
      </c>
      <c r="J4" s="18" t="s">
        <v>84</v>
      </c>
      <c r="K4" s="18" t="s">
        <v>84</v>
      </c>
      <c r="L4" s="18" t="s">
        <v>84</v>
      </c>
      <c r="M4" s="7" t="s">
        <v>84</v>
      </c>
      <c r="N4" s="8">
        <v>517182</v>
      </c>
      <c r="O4" s="1">
        <f aca="true" t="shared" si="0" ref="O4:O24">SUM(D4:M4)</f>
        <v>517182</v>
      </c>
      <c r="P4" s="1">
        <f>N4-O4</f>
        <v>0</v>
      </c>
    </row>
    <row r="5" spans="2:16" ht="12.75">
      <c r="B5" s="12" t="s">
        <v>3</v>
      </c>
      <c r="C5" s="14"/>
      <c r="D5" s="23">
        <v>11489920</v>
      </c>
      <c r="E5" s="11">
        <v>58583</v>
      </c>
      <c r="F5" s="9">
        <v>754086</v>
      </c>
      <c r="G5" s="9">
        <v>18495683</v>
      </c>
      <c r="H5" s="9">
        <v>1737130</v>
      </c>
      <c r="I5" s="15">
        <v>1555694</v>
      </c>
      <c r="J5" s="15">
        <v>2963635</v>
      </c>
      <c r="K5" s="15">
        <v>51114918</v>
      </c>
      <c r="L5" s="15">
        <v>227840000</v>
      </c>
      <c r="M5" s="12">
        <v>7190000</v>
      </c>
      <c r="N5" s="13">
        <v>322901284</v>
      </c>
      <c r="O5" s="53">
        <f t="shared" si="0"/>
        <v>323199649</v>
      </c>
      <c r="P5" s="1">
        <f aca="true" t="shared" si="1" ref="P5:P24">N5-O5</f>
        <v>-298365</v>
      </c>
    </row>
    <row r="6" spans="2:16" ht="12.75">
      <c r="B6" s="19"/>
      <c r="C6" s="21" t="s">
        <v>4</v>
      </c>
      <c r="D6" s="12">
        <v>637983</v>
      </c>
      <c r="E6" s="9">
        <v>1896</v>
      </c>
      <c r="F6" s="9">
        <v>21131</v>
      </c>
      <c r="G6" s="9">
        <v>149841</v>
      </c>
      <c r="H6" s="9">
        <v>36521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847372</v>
      </c>
      <c r="O6" s="1">
        <f t="shared" si="0"/>
        <v>847372</v>
      </c>
      <c r="P6" s="1">
        <f t="shared" si="1"/>
        <v>0</v>
      </c>
    </row>
    <row r="7" spans="2:16" ht="12.75">
      <c r="B7" s="19"/>
      <c r="C7" s="21" t="s">
        <v>5</v>
      </c>
      <c r="D7" s="12" t="s">
        <v>24</v>
      </c>
      <c r="E7" s="9" t="s">
        <v>24</v>
      </c>
      <c r="F7" s="9">
        <v>4410</v>
      </c>
      <c r="G7" s="9">
        <v>136334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140744</v>
      </c>
      <c r="O7" s="1">
        <f t="shared" si="0"/>
        <v>140744</v>
      </c>
      <c r="P7" s="1">
        <f t="shared" si="1"/>
        <v>0</v>
      </c>
    </row>
    <row r="8" spans="2:16" ht="12.75">
      <c r="B8" s="19"/>
      <c r="C8" s="21" t="s">
        <v>6</v>
      </c>
      <c r="D8" s="12">
        <v>400722</v>
      </c>
      <c r="E8" s="9">
        <v>10963</v>
      </c>
      <c r="F8" s="9">
        <v>36636</v>
      </c>
      <c r="G8" s="9">
        <v>231473</v>
      </c>
      <c r="H8" s="9">
        <v>4416</v>
      </c>
      <c r="I8" s="15">
        <v>19422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703632</v>
      </c>
      <c r="O8" s="1">
        <f t="shared" si="0"/>
        <v>703632</v>
      </c>
      <c r="P8" s="1">
        <f t="shared" si="1"/>
        <v>0</v>
      </c>
    </row>
    <row r="9" spans="2:16" ht="12.75">
      <c r="B9" s="19"/>
      <c r="C9" s="21" t="s">
        <v>7</v>
      </c>
      <c r="D9" s="12">
        <v>9140580</v>
      </c>
      <c r="E9" s="9">
        <v>7748</v>
      </c>
      <c r="F9" s="9">
        <v>570606</v>
      </c>
      <c r="G9" s="9">
        <v>12553627</v>
      </c>
      <c r="H9" s="9">
        <v>1137677</v>
      </c>
      <c r="I9" s="15">
        <v>783144</v>
      </c>
      <c r="J9" s="15">
        <v>2933115</v>
      </c>
      <c r="K9" s="15">
        <v>50619000</v>
      </c>
      <c r="L9" s="15">
        <v>227840000</v>
      </c>
      <c r="M9" s="12">
        <v>7100000</v>
      </c>
      <c r="N9" s="13">
        <v>312685497</v>
      </c>
      <c r="O9" s="1">
        <f t="shared" si="0"/>
        <v>312685497</v>
      </c>
      <c r="P9" s="1">
        <f t="shared" si="1"/>
        <v>0</v>
      </c>
    </row>
    <row r="10" spans="2:16" ht="12.75">
      <c r="B10" s="19"/>
      <c r="C10" s="21" t="s">
        <v>8</v>
      </c>
      <c r="D10" s="12">
        <v>1310635</v>
      </c>
      <c r="E10" s="9">
        <v>37976</v>
      </c>
      <c r="F10" s="9">
        <v>121303</v>
      </c>
      <c r="G10" s="9">
        <v>5424408</v>
      </c>
      <c r="H10" s="9">
        <v>558516</v>
      </c>
      <c r="I10" s="15">
        <v>753128</v>
      </c>
      <c r="J10" s="15">
        <v>30520</v>
      </c>
      <c r="K10" s="15">
        <v>197553</v>
      </c>
      <c r="L10" s="15" t="s">
        <v>26</v>
      </c>
      <c r="M10" s="12">
        <v>90000</v>
      </c>
      <c r="N10" s="13">
        <v>8524039</v>
      </c>
      <c r="O10" s="1">
        <f t="shared" si="0"/>
        <v>8524039</v>
      </c>
      <c r="P10" s="1">
        <f t="shared" si="1"/>
        <v>0</v>
      </c>
    </row>
    <row r="11" spans="2:16" ht="12.75">
      <c r="B11" s="19"/>
      <c r="C11" s="21" t="s">
        <v>9</v>
      </c>
      <c r="D11" s="12" t="s">
        <v>26</v>
      </c>
      <c r="E11" s="9" t="s">
        <v>26</v>
      </c>
      <c r="F11" s="9" t="s">
        <v>26</v>
      </c>
      <c r="G11" s="9" t="s">
        <v>26</v>
      </c>
      <c r="H11" s="9" t="s">
        <v>26</v>
      </c>
      <c r="I11" s="15" t="s">
        <v>26</v>
      </c>
      <c r="J11" s="15" t="s">
        <v>26</v>
      </c>
      <c r="K11" s="15">
        <v>298365</v>
      </c>
      <c r="L11" s="15" t="s">
        <v>26</v>
      </c>
      <c r="M11" s="12" t="s">
        <v>26</v>
      </c>
      <c r="N11" s="13">
        <v>298365</v>
      </c>
      <c r="O11" s="1">
        <f t="shared" si="0"/>
        <v>298365</v>
      </c>
      <c r="P11" s="1">
        <f t="shared" si="1"/>
        <v>0</v>
      </c>
    </row>
    <row r="12" spans="2:16" ht="12.75">
      <c r="B12" s="19" t="s">
        <v>10</v>
      </c>
      <c r="C12" s="21"/>
      <c r="D12" s="12">
        <v>480356</v>
      </c>
      <c r="E12" s="9">
        <v>20768</v>
      </c>
      <c r="F12" s="9">
        <v>165565</v>
      </c>
      <c r="G12" s="9">
        <v>22405</v>
      </c>
      <c r="H12" s="9">
        <v>97470</v>
      </c>
      <c r="I12" s="15" t="s">
        <v>26</v>
      </c>
      <c r="J12" s="15" t="s">
        <v>26</v>
      </c>
      <c r="K12" s="15" t="s">
        <v>26</v>
      </c>
      <c r="L12" s="15" t="s">
        <v>26</v>
      </c>
      <c r="M12" s="12" t="s">
        <v>26</v>
      </c>
      <c r="N12" s="13">
        <v>786564</v>
      </c>
      <c r="O12" s="1">
        <f t="shared" si="0"/>
        <v>786564</v>
      </c>
      <c r="P12" s="1">
        <f t="shared" si="1"/>
        <v>0</v>
      </c>
    </row>
    <row r="13" spans="2:16" ht="12.75">
      <c r="B13" s="19" t="s">
        <v>11</v>
      </c>
      <c r="C13" s="21"/>
      <c r="D13" s="12" t="s">
        <v>26</v>
      </c>
      <c r="E13" s="9" t="s">
        <v>26</v>
      </c>
      <c r="F13" s="9" t="s">
        <v>26</v>
      </c>
      <c r="G13" s="9" t="s">
        <v>26</v>
      </c>
      <c r="H13" s="9" t="s">
        <v>26</v>
      </c>
      <c r="I13" s="15" t="s">
        <v>26</v>
      </c>
      <c r="J13" s="15" t="s">
        <v>26</v>
      </c>
      <c r="K13" s="15">
        <v>2632519</v>
      </c>
      <c r="L13" s="15" t="s">
        <v>26</v>
      </c>
      <c r="M13" s="12" t="s">
        <v>26</v>
      </c>
      <c r="N13" s="13">
        <v>2632519</v>
      </c>
      <c r="O13" s="1">
        <f t="shared" si="0"/>
        <v>2632519</v>
      </c>
      <c r="P13" s="1">
        <f t="shared" si="1"/>
        <v>0</v>
      </c>
    </row>
    <row r="14" spans="2:16" ht="12.75">
      <c r="B14" s="19" t="s">
        <v>12</v>
      </c>
      <c r="C14" s="21"/>
      <c r="D14" s="12">
        <v>215606</v>
      </c>
      <c r="E14" s="9">
        <v>78</v>
      </c>
      <c r="F14" s="9">
        <v>2197</v>
      </c>
      <c r="G14" s="9">
        <v>83777</v>
      </c>
      <c r="H14" s="9">
        <v>16719</v>
      </c>
      <c r="I14" s="15" t="s">
        <v>23</v>
      </c>
      <c r="J14" s="15" t="s">
        <v>23</v>
      </c>
      <c r="K14" s="15" t="s">
        <v>23</v>
      </c>
      <c r="L14" s="15" t="s">
        <v>23</v>
      </c>
      <c r="M14" s="12" t="s">
        <v>23</v>
      </c>
      <c r="N14" s="13">
        <v>318377</v>
      </c>
      <c r="O14" s="1">
        <f t="shared" si="0"/>
        <v>318377</v>
      </c>
      <c r="P14" s="1">
        <f t="shared" si="1"/>
        <v>0</v>
      </c>
    </row>
    <row r="15" spans="2:16" ht="12.75">
      <c r="B15" s="19" t="s">
        <v>13</v>
      </c>
      <c r="C15" s="21"/>
      <c r="D15" s="12">
        <v>3502414</v>
      </c>
      <c r="E15" s="9">
        <v>56035</v>
      </c>
      <c r="F15" s="9">
        <v>139558</v>
      </c>
      <c r="G15" s="9">
        <v>1334462</v>
      </c>
      <c r="H15" s="9">
        <v>704666</v>
      </c>
      <c r="I15" s="15" t="s">
        <v>23</v>
      </c>
      <c r="J15" s="15">
        <v>853783</v>
      </c>
      <c r="K15" s="15">
        <v>46001054</v>
      </c>
      <c r="L15" s="15" t="s">
        <v>23</v>
      </c>
      <c r="M15" s="12">
        <v>3295743</v>
      </c>
      <c r="N15" s="13">
        <v>55887715</v>
      </c>
      <c r="O15" s="1">
        <f t="shared" si="0"/>
        <v>55887715</v>
      </c>
      <c r="P15" s="1">
        <f t="shared" si="1"/>
        <v>0</v>
      </c>
    </row>
    <row r="16" spans="2:16" ht="12.75">
      <c r="B16" s="19" t="s">
        <v>14</v>
      </c>
      <c r="C16" s="21"/>
      <c r="D16" s="12">
        <v>6466967</v>
      </c>
      <c r="E16" s="9">
        <v>50958</v>
      </c>
      <c r="F16" s="9">
        <v>18886</v>
      </c>
      <c r="G16" s="9">
        <v>1058995</v>
      </c>
      <c r="H16" s="9">
        <v>1305311</v>
      </c>
      <c r="I16" s="15">
        <v>684954</v>
      </c>
      <c r="J16" s="15">
        <v>161388</v>
      </c>
      <c r="K16" s="15">
        <v>16585571</v>
      </c>
      <c r="L16" s="15" t="s">
        <v>23</v>
      </c>
      <c r="M16" s="12" t="s">
        <v>23</v>
      </c>
      <c r="N16" s="13">
        <v>26333030</v>
      </c>
      <c r="O16" s="1">
        <f t="shared" si="0"/>
        <v>26333030</v>
      </c>
      <c r="P16" s="1">
        <f t="shared" si="1"/>
        <v>0</v>
      </c>
    </row>
    <row r="17" spans="2:16" ht="12.75">
      <c r="B17" s="19" t="s">
        <v>15</v>
      </c>
      <c r="C17" s="21"/>
      <c r="D17" s="12">
        <v>33422838</v>
      </c>
      <c r="E17" s="9">
        <v>45503</v>
      </c>
      <c r="F17" s="9">
        <v>1031322</v>
      </c>
      <c r="G17" s="9">
        <v>17330414</v>
      </c>
      <c r="H17" s="9">
        <v>1726058</v>
      </c>
      <c r="I17" s="15">
        <v>1838407</v>
      </c>
      <c r="J17" s="15">
        <v>2090119</v>
      </c>
      <c r="K17" s="15">
        <v>2054061</v>
      </c>
      <c r="L17" s="15" t="s">
        <v>27</v>
      </c>
      <c r="M17" s="12">
        <v>572</v>
      </c>
      <c r="N17" s="13">
        <v>59539294</v>
      </c>
      <c r="O17" s="1">
        <f t="shared" si="0"/>
        <v>59539294</v>
      </c>
      <c r="P17" s="1">
        <f t="shared" si="1"/>
        <v>0</v>
      </c>
    </row>
    <row r="18" spans="2:16" ht="12.75">
      <c r="B18" s="19" t="s">
        <v>16</v>
      </c>
      <c r="C18" s="21"/>
      <c r="D18" s="12">
        <v>22037920</v>
      </c>
      <c r="E18" s="9">
        <v>43195</v>
      </c>
      <c r="F18" s="9">
        <v>361601</v>
      </c>
      <c r="G18" s="9">
        <v>15311316</v>
      </c>
      <c r="H18" s="9">
        <v>5613563</v>
      </c>
      <c r="I18" s="15">
        <v>17209146</v>
      </c>
      <c r="J18" s="15">
        <v>792957</v>
      </c>
      <c r="K18" s="15">
        <v>2105790</v>
      </c>
      <c r="L18" s="15" t="s">
        <v>28</v>
      </c>
      <c r="M18" s="12">
        <v>486</v>
      </c>
      <c r="N18" s="13">
        <v>63475974</v>
      </c>
      <c r="O18" s="1">
        <f t="shared" si="0"/>
        <v>63475974</v>
      </c>
      <c r="P18" s="1">
        <f t="shared" si="1"/>
        <v>0</v>
      </c>
    </row>
    <row r="19" spans="2:16" ht="12.75">
      <c r="B19" s="19" t="s">
        <v>17</v>
      </c>
      <c r="C19" s="21"/>
      <c r="D19" s="12">
        <v>4030878</v>
      </c>
      <c r="E19" s="9">
        <v>2796</v>
      </c>
      <c r="F19" s="9">
        <v>31403</v>
      </c>
      <c r="G19" s="9">
        <v>3442902</v>
      </c>
      <c r="H19" s="9">
        <v>1229179</v>
      </c>
      <c r="I19" s="15">
        <v>2306337</v>
      </c>
      <c r="J19" s="15">
        <v>352696</v>
      </c>
      <c r="K19" s="15">
        <v>3474</v>
      </c>
      <c r="L19" s="15" t="s">
        <v>28</v>
      </c>
      <c r="M19" s="12" t="s">
        <v>28</v>
      </c>
      <c r="N19" s="13">
        <v>11399665</v>
      </c>
      <c r="O19" s="1">
        <f t="shared" si="0"/>
        <v>11399665</v>
      </c>
      <c r="P19" s="1">
        <f t="shared" si="1"/>
        <v>0</v>
      </c>
    </row>
    <row r="20" spans="2:16" ht="12.75">
      <c r="B20" s="19" t="s">
        <v>18</v>
      </c>
      <c r="C20" s="21"/>
      <c r="D20" s="12">
        <v>2206129</v>
      </c>
      <c r="E20" s="9">
        <v>502</v>
      </c>
      <c r="F20" s="9">
        <v>36680</v>
      </c>
      <c r="G20" s="9">
        <v>1196415</v>
      </c>
      <c r="H20" s="9">
        <v>98372</v>
      </c>
      <c r="I20" s="15" t="s">
        <v>23</v>
      </c>
      <c r="J20" s="15">
        <v>664864</v>
      </c>
      <c r="K20" s="15">
        <v>6456</v>
      </c>
      <c r="L20" s="15" t="s">
        <v>23</v>
      </c>
      <c r="M20" s="12" t="s">
        <v>23</v>
      </c>
      <c r="N20" s="13">
        <v>4209418</v>
      </c>
      <c r="O20" s="1">
        <f t="shared" si="0"/>
        <v>4209418</v>
      </c>
      <c r="P20" s="1">
        <f t="shared" si="1"/>
        <v>0</v>
      </c>
    </row>
    <row r="21" spans="2:16" ht="12.75">
      <c r="B21" s="19" t="s">
        <v>19</v>
      </c>
      <c r="C21" s="21"/>
      <c r="D21" s="12">
        <v>457074</v>
      </c>
      <c r="E21" s="9" t="s">
        <v>23</v>
      </c>
      <c r="F21" s="9">
        <v>1012</v>
      </c>
      <c r="G21" s="9">
        <v>76255</v>
      </c>
      <c r="H21" s="9">
        <v>50734</v>
      </c>
      <c r="I21" s="15" t="s">
        <v>23</v>
      </c>
      <c r="J21" s="15" t="s">
        <v>23</v>
      </c>
      <c r="K21" s="15" t="s">
        <v>23</v>
      </c>
      <c r="L21" s="15" t="s">
        <v>23</v>
      </c>
      <c r="M21" s="12" t="s">
        <v>23</v>
      </c>
      <c r="N21" s="13">
        <v>585075</v>
      </c>
      <c r="O21" s="1">
        <f t="shared" si="0"/>
        <v>585075</v>
      </c>
      <c r="P21" s="1">
        <f t="shared" si="1"/>
        <v>0</v>
      </c>
    </row>
    <row r="22" spans="2:16" ht="12.75">
      <c r="B22" s="19" t="s">
        <v>20</v>
      </c>
      <c r="C22" s="21"/>
      <c r="D22" s="12">
        <v>2247012</v>
      </c>
      <c r="E22" s="9">
        <v>5936</v>
      </c>
      <c r="F22" s="9">
        <v>35432</v>
      </c>
      <c r="G22" s="9">
        <v>929106</v>
      </c>
      <c r="H22" s="9">
        <v>1127340</v>
      </c>
      <c r="I22" s="15">
        <v>208452</v>
      </c>
      <c r="J22" s="15">
        <v>361484</v>
      </c>
      <c r="K22" s="15" t="s">
        <v>23</v>
      </c>
      <c r="L22" s="15" t="s">
        <v>23</v>
      </c>
      <c r="M22" s="12" t="s">
        <v>23</v>
      </c>
      <c r="N22" s="51">
        <v>4914762</v>
      </c>
      <c r="O22" s="1">
        <f t="shared" si="0"/>
        <v>4914762</v>
      </c>
      <c r="P22" s="1">
        <f t="shared" si="1"/>
        <v>0</v>
      </c>
    </row>
    <row r="23" spans="2:16" ht="13.5" thickBot="1">
      <c r="B23" s="24" t="s">
        <v>21</v>
      </c>
      <c r="C23" s="25"/>
      <c r="D23" s="23">
        <v>300644</v>
      </c>
      <c r="E23" s="10">
        <v>127</v>
      </c>
      <c r="F23" s="10">
        <v>2794</v>
      </c>
      <c r="G23" s="10">
        <v>200758</v>
      </c>
      <c r="H23" s="10">
        <v>8398</v>
      </c>
      <c r="I23" s="26" t="s">
        <v>84</v>
      </c>
      <c r="J23" s="26">
        <v>1821</v>
      </c>
      <c r="K23" s="26" t="s">
        <v>84</v>
      </c>
      <c r="L23" s="26" t="s">
        <v>84</v>
      </c>
      <c r="M23" s="12" t="s">
        <v>84</v>
      </c>
      <c r="N23" s="27">
        <v>514542</v>
      </c>
      <c r="O23" s="1">
        <f t="shared" si="0"/>
        <v>514542</v>
      </c>
      <c r="P23" s="1">
        <f t="shared" si="1"/>
        <v>0</v>
      </c>
    </row>
    <row r="24" spans="2:16" ht="13.5" thickBot="1">
      <c r="B24" s="28" t="s">
        <v>1</v>
      </c>
      <c r="C24" s="29"/>
      <c r="D24" s="30">
        <v>86857758</v>
      </c>
      <c r="E24" s="31">
        <v>284481</v>
      </c>
      <c r="F24" s="48">
        <v>2580536</v>
      </c>
      <c r="G24" s="31">
        <v>59482488</v>
      </c>
      <c r="H24" s="31">
        <v>14232122</v>
      </c>
      <c r="I24" s="32">
        <v>23802990</v>
      </c>
      <c r="J24" s="32">
        <v>8242747</v>
      </c>
      <c r="K24" s="32">
        <v>120503843</v>
      </c>
      <c r="L24" s="32">
        <v>227840000</v>
      </c>
      <c r="M24" s="30">
        <v>10486801</v>
      </c>
      <c r="N24" s="33">
        <v>554313766</v>
      </c>
      <c r="O24" s="1">
        <f t="shared" si="0"/>
        <v>554313766</v>
      </c>
      <c r="P24" s="1">
        <f t="shared" si="1"/>
        <v>0</v>
      </c>
    </row>
    <row r="25" spans="2:14" ht="13.5" thickBot="1">
      <c r="B25" s="28" t="s">
        <v>29</v>
      </c>
      <c r="C25" s="29"/>
      <c r="D25" s="36">
        <v>15.7</v>
      </c>
      <c r="E25" s="37">
        <v>0.1</v>
      </c>
      <c r="F25" s="37">
        <v>0.5</v>
      </c>
      <c r="G25" s="37">
        <v>10.7</v>
      </c>
      <c r="H25" s="37">
        <v>2.6</v>
      </c>
      <c r="I25" s="38">
        <v>4.3</v>
      </c>
      <c r="J25" s="38">
        <v>1.5</v>
      </c>
      <c r="K25" s="38">
        <v>21.7</v>
      </c>
      <c r="L25" s="38">
        <v>41.1</v>
      </c>
      <c r="M25" s="39">
        <v>1.9</v>
      </c>
      <c r="N25" s="40">
        <v>100</v>
      </c>
    </row>
    <row r="27" ht="12.75">
      <c r="B27" s="16" t="s">
        <v>22</v>
      </c>
    </row>
    <row r="28" ht="12.75">
      <c r="B28" s="16" t="s">
        <v>50</v>
      </c>
    </row>
    <row r="29" ht="12.75">
      <c r="B29" s="16" t="s">
        <v>51</v>
      </c>
    </row>
    <row r="30" ht="12.75">
      <c r="B30" s="16"/>
    </row>
    <row r="31" ht="12.75">
      <c r="B31" s="16"/>
    </row>
    <row r="33" spans="4:14" ht="12.75">
      <c r="D33" s="1">
        <f aca="true" t="shared" si="2" ref="D33:N33">SUM(D6:D11)</f>
        <v>11489920</v>
      </c>
      <c r="E33" s="1">
        <f t="shared" si="2"/>
        <v>58583</v>
      </c>
      <c r="F33" s="1">
        <f t="shared" si="2"/>
        <v>754086</v>
      </c>
      <c r="G33" s="1">
        <f t="shared" si="2"/>
        <v>18495683</v>
      </c>
      <c r="H33" s="1">
        <f t="shared" si="2"/>
        <v>1737130</v>
      </c>
      <c r="I33" s="1">
        <f t="shared" si="2"/>
        <v>1555694</v>
      </c>
      <c r="J33" s="1">
        <f t="shared" si="2"/>
        <v>2963635</v>
      </c>
      <c r="K33" s="1">
        <f t="shared" si="2"/>
        <v>51114918</v>
      </c>
      <c r="L33" s="1">
        <f t="shared" si="2"/>
        <v>227840000</v>
      </c>
      <c r="M33" s="1">
        <f t="shared" si="2"/>
        <v>7190000</v>
      </c>
      <c r="N33" s="53">
        <f t="shared" si="2"/>
        <v>323199649</v>
      </c>
    </row>
    <row r="34" spans="4:14" ht="12.75">
      <c r="D34" s="1">
        <f>SUM(D5,D12:D23)</f>
        <v>86857758</v>
      </c>
      <c r="E34" s="1">
        <f>SUM(E5,E12:E23)</f>
        <v>284481</v>
      </c>
      <c r="F34" s="1">
        <f>SUM(F5,F12:F23)</f>
        <v>2580536</v>
      </c>
      <c r="G34" s="1">
        <f>SUM(G5,G12:G23)</f>
        <v>59482488</v>
      </c>
      <c r="H34" s="1">
        <f aca="true" t="shared" si="3" ref="H34:N34">SUM(H4:H5,H12:H23)</f>
        <v>14232122</v>
      </c>
      <c r="I34" s="1">
        <f t="shared" si="3"/>
        <v>23802990</v>
      </c>
      <c r="J34" s="1">
        <f t="shared" si="3"/>
        <v>8242747</v>
      </c>
      <c r="K34" s="1">
        <f t="shared" si="3"/>
        <v>120503843</v>
      </c>
      <c r="L34" s="1">
        <f t="shared" si="3"/>
        <v>227840000</v>
      </c>
      <c r="M34" s="1">
        <f t="shared" si="3"/>
        <v>10486801</v>
      </c>
      <c r="N34" s="53">
        <f t="shared" si="3"/>
        <v>554015401</v>
      </c>
    </row>
    <row r="35" spans="4:14" ht="12.75">
      <c r="D35" s="1">
        <f aca="true" t="shared" si="4" ref="D35:M35">D24-D34</f>
        <v>0</v>
      </c>
      <c r="E35" s="1">
        <f t="shared" si="4"/>
        <v>0</v>
      </c>
      <c r="F35" s="1">
        <f t="shared" si="4"/>
        <v>0</v>
      </c>
      <c r="G35" s="1">
        <f t="shared" si="4"/>
        <v>0</v>
      </c>
      <c r="H35" s="1">
        <f t="shared" si="4"/>
        <v>0</v>
      </c>
      <c r="I35" s="1">
        <f t="shared" si="4"/>
        <v>0</v>
      </c>
      <c r="J35" s="1">
        <f t="shared" si="4"/>
        <v>0</v>
      </c>
      <c r="K35" s="1">
        <f t="shared" si="4"/>
        <v>0</v>
      </c>
      <c r="L35" s="1">
        <f t="shared" si="4"/>
        <v>0</v>
      </c>
      <c r="M35" s="1">
        <f t="shared" si="4"/>
        <v>0</v>
      </c>
      <c r="N35" s="1">
        <f>N24-N34</f>
        <v>298365</v>
      </c>
    </row>
  </sheetData>
  <sheetProtection/>
  <mergeCells count="3">
    <mergeCell ref="M2:M3"/>
    <mergeCell ref="N2:N3"/>
    <mergeCell ref="B2:B3"/>
  </mergeCells>
  <printOptions/>
  <pageMargins left="0.75" right="0.75" top="1" bottom="1" header="0.512" footer="0.512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view="pageBreakPreview" zoomScale="70" zoomScaleNormal="85" zoomScaleSheetLayoutView="70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5" width="9.875" style="1" bestFit="1" customWidth="1"/>
    <col min="16" max="16384" width="9.00390625" style="1" customWidth="1"/>
  </cols>
  <sheetData>
    <row r="1" spans="2:14" ht="13.5" thickBot="1">
      <c r="B1" s="1" t="s">
        <v>48</v>
      </c>
      <c r="N1" s="2" t="s">
        <v>0</v>
      </c>
    </row>
    <row r="2" spans="2:14" s="3" customFormat="1" ht="29.25" customHeight="1">
      <c r="B2" s="83" t="s">
        <v>56</v>
      </c>
      <c r="C2" s="45" t="s">
        <v>57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43</v>
      </c>
      <c r="I2" s="41" t="s">
        <v>44</v>
      </c>
      <c r="J2" s="41" t="s">
        <v>45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84"/>
      <c r="C3" s="46" t="s">
        <v>69</v>
      </c>
      <c r="D3" s="5" t="s">
        <v>30</v>
      </c>
      <c r="E3" s="17" t="s">
        <v>70</v>
      </c>
      <c r="F3" s="17" t="s">
        <v>71</v>
      </c>
      <c r="G3" s="17" t="s">
        <v>72</v>
      </c>
      <c r="H3" s="17" t="s">
        <v>72</v>
      </c>
      <c r="I3" s="17" t="s">
        <v>73</v>
      </c>
      <c r="J3" s="17" t="s">
        <v>74</v>
      </c>
      <c r="K3" s="17" t="s">
        <v>75</v>
      </c>
      <c r="L3" s="20" t="s">
        <v>76</v>
      </c>
      <c r="M3" s="82"/>
      <c r="N3" s="80"/>
    </row>
    <row r="4" spans="2:14" ht="14.25" customHeight="1" thickTop="1">
      <c r="B4" s="34" t="s">
        <v>2</v>
      </c>
      <c r="C4" s="35"/>
      <c r="D4" s="22" t="s">
        <v>77</v>
      </c>
      <c r="E4" s="6" t="s">
        <v>77</v>
      </c>
      <c r="F4" s="6" t="s">
        <v>77</v>
      </c>
      <c r="G4" s="6" t="s">
        <v>77</v>
      </c>
      <c r="H4" s="6">
        <v>517182</v>
      </c>
      <c r="I4" s="18" t="s">
        <v>77</v>
      </c>
      <c r="J4" s="18" t="s">
        <v>77</v>
      </c>
      <c r="K4" s="18" t="s">
        <v>77</v>
      </c>
      <c r="L4" s="18" t="s">
        <v>77</v>
      </c>
      <c r="M4" s="7" t="s">
        <v>77</v>
      </c>
      <c r="N4" s="8">
        <v>517182</v>
      </c>
    </row>
    <row r="5" spans="2:14" ht="12.75">
      <c r="B5" s="12" t="s">
        <v>3</v>
      </c>
      <c r="C5" s="14"/>
      <c r="D5" s="23">
        <v>12196513</v>
      </c>
      <c r="E5" s="11">
        <v>55047</v>
      </c>
      <c r="F5" s="9">
        <v>763804</v>
      </c>
      <c r="G5" s="9">
        <v>20074023</v>
      </c>
      <c r="H5" s="9">
        <v>1215019</v>
      </c>
      <c r="I5" s="15">
        <v>1471221</v>
      </c>
      <c r="J5" s="15">
        <v>3016350</v>
      </c>
      <c r="K5" s="15">
        <v>54433360</v>
      </c>
      <c r="L5" s="15">
        <v>231014000</v>
      </c>
      <c r="M5" s="12">
        <v>8020000</v>
      </c>
      <c r="N5" s="13">
        <v>332259337</v>
      </c>
    </row>
    <row r="6" spans="2:14" ht="12.75">
      <c r="B6" s="19"/>
      <c r="C6" s="21" t="s">
        <v>4</v>
      </c>
      <c r="D6" s="12">
        <v>689159</v>
      </c>
      <c r="E6" s="9">
        <v>1896</v>
      </c>
      <c r="F6" s="9">
        <v>21365</v>
      </c>
      <c r="G6" s="9">
        <v>149841</v>
      </c>
      <c r="H6" s="9">
        <v>36504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898765</v>
      </c>
    </row>
    <row r="7" spans="2:14" ht="12.75">
      <c r="B7" s="19"/>
      <c r="C7" s="21" t="s">
        <v>5</v>
      </c>
      <c r="D7" s="12" t="s">
        <v>24</v>
      </c>
      <c r="E7" s="9" t="s">
        <v>24</v>
      </c>
      <c r="F7" s="9">
        <v>4485</v>
      </c>
      <c r="G7" s="9">
        <v>137212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141697</v>
      </c>
    </row>
    <row r="8" spans="2:14" ht="12.75">
      <c r="B8" s="19"/>
      <c r="C8" s="21" t="s">
        <v>6</v>
      </c>
      <c r="D8" s="12">
        <v>412901</v>
      </c>
      <c r="E8" s="9">
        <v>9485</v>
      </c>
      <c r="F8" s="9">
        <v>34070</v>
      </c>
      <c r="G8" s="9">
        <v>224184</v>
      </c>
      <c r="H8" s="9">
        <v>4387</v>
      </c>
      <c r="I8" s="15">
        <v>19422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704449</v>
      </c>
    </row>
    <row r="9" spans="2:14" ht="12.75">
      <c r="B9" s="19"/>
      <c r="C9" s="21" t="s">
        <v>7</v>
      </c>
      <c r="D9" s="12">
        <v>9694095</v>
      </c>
      <c r="E9" s="9">
        <v>7559</v>
      </c>
      <c r="F9" s="9">
        <v>582192</v>
      </c>
      <c r="G9" s="9">
        <v>14392294</v>
      </c>
      <c r="H9" s="9">
        <v>670986</v>
      </c>
      <c r="I9" s="15">
        <v>737344</v>
      </c>
      <c r="J9" s="15">
        <v>2979350</v>
      </c>
      <c r="K9" s="15">
        <v>54007000</v>
      </c>
      <c r="L9" s="15">
        <v>231014000</v>
      </c>
      <c r="M9" s="12">
        <v>7900000</v>
      </c>
      <c r="N9" s="13">
        <v>321984820</v>
      </c>
    </row>
    <row r="10" spans="2:14" ht="12.75">
      <c r="B10" s="19"/>
      <c r="C10" s="21" t="s">
        <v>8</v>
      </c>
      <c r="D10" s="12">
        <v>1400358</v>
      </c>
      <c r="E10" s="9">
        <v>36107</v>
      </c>
      <c r="F10" s="9">
        <v>121692</v>
      </c>
      <c r="G10" s="9">
        <v>5170492</v>
      </c>
      <c r="H10" s="9">
        <v>503142</v>
      </c>
      <c r="I10" s="15">
        <v>714455</v>
      </c>
      <c r="J10" s="15">
        <v>37000</v>
      </c>
      <c r="K10" s="15">
        <v>216837</v>
      </c>
      <c r="L10" s="15" t="s">
        <v>26</v>
      </c>
      <c r="M10" s="12">
        <v>120000</v>
      </c>
      <c r="N10" s="13">
        <v>8320083</v>
      </c>
    </row>
    <row r="11" spans="2:14" ht="12.75">
      <c r="B11" s="19"/>
      <c r="C11" s="21" t="s">
        <v>9</v>
      </c>
      <c r="D11" s="12" t="s">
        <v>26</v>
      </c>
      <c r="E11" s="9" t="s">
        <v>26</v>
      </c>
      <c r="F11" s="9" t="s">
        <v>26</v>
      </c>
      <c r="G11" s="9" t="s">
        <v>26</v>
      </c>
      <c r="H11" s="9" t="s">
        <v>26</v>
      </c>
      <c r="I11" s="15" t="s">
        <v>26</v>
      </c>
      <c r="J11" s="15" t="s">
        <v>26</v>
      </c>
      <c r="K11" s="15">
        <v>209523</v>
      </c>
      <c r="L11" s="15" t="s">
        <v>26</v>
      </c>
      <c r="M11" s="12" t="s">
        <v>26</v>
      </c>
      <c r="N11" s="13">
        <v>209523</v>
      </c>
    </row>
    <row r="12" spans="2:14" ht="12.75">
      <c r="B12" s="19" t="s">
        <v>10</v>
      </c>
      <c r="C12" s="21"/>
      <c r="D12" s="12">
        <v>500974</v>
      </c>
      <c r="E12" s="9">
        <v>20768</v>
      </c>
      <c r="F12" s="9">
        <v>165565</v>
      </c>
      <c r="G12" s="9">
        <v>22405</v>
      </c>
      <c r="H12" s="9">
        <v>98412</v>
      </c>
      <c r="I12" s="15" t="s">
        <v>26</v>
      </c>
      <c r="J12" s="15" t="s">
        <v>26</v>
      </c>
      <c r="K12" s="15" t="s">
        <v>26</v>
      </c>
      <c r="L12" s="15" t="s">
        <v>26</v>
      </c>
      <c r="M12" s="12" t="s">
        <v>26</v>
      </c>
      <c r="N12" s="13">
        <v>808124</v>
      </c>
    </row>
    <row r="13" spans="2:14" ht="12.75">
      <c r="B13" s="19" t="s">
        <v>11</v>
      </c>
      <c r="C13" s="21"/>
      <c r="D13" s="12" t="s">
        <v>26</v>
      </c>
      <c r="E13" s="9" t="s">
        <v>26</v>
      </c>
      <c r="F13" s="9" t="s">
        <v>26</v>
      </c>
      <c r="G13" s="9" t="s">
        <v>26</v>
      </c>
      <c r="H13" s="9" t="s">
        <v>26</v>
      </c>
      <c r="I13" s="15" t="s">
        <v>26</v>
      </c>
      <c r="J13" s="15" t="s">
        <v>26</v>
      </c>
      <c r="K13" s="15">
        <v>2577551</v>
      </c>
      <c r="L13" s="15" t="s">
        <v>26</v>
      </c>
      <c r="M13" s="12" t="s">
        <v>26</v>
      </c>
      <c r="N13" s="13">
        <v>2577551</v>
      </c>
    </row>
    <row r="14" spans="2:14" ht="12.75">
      <c r="B14" s="19" t="s">
        <v>12</v>
      </c>
      <c r="C14" s="21"/>
      <c r="D14" s="12">
        <v>225709</v>
      </c>
      <c r="E14" s="9">
        <v>78</v>
      </c>
      <c r="F14" s="9">
        <v>2197</v>
      </c>
      <c r="G14" s="9">
        <v>83777</v>
      </c>
      <c r="H14" s="9">
        <v>16799</v>
      </c>
      <c r="I14" s="15" t="s">
        <v>23</v>
      </c>
      <c r="J14" s="15" t="s">
        <v>23</v>
      </c>
      <c r="K14" s="15" t="s">
        <v>23</v>
      </c>
      <c r="L14" s="15" t="s">
        <v>23</v>
      </c>
      <c r="M14" s="12" t="s">
        <v>23</v>
      </c>
      <c r="N14" s="13">
        <v>328560</v>
      </c>
    </row>
    <row r="15" spans="2:14" ht="12.75">
      <c r="B15" s="19" t="s">
        <v>13</v>
      </c>
      <c r="C15" s="21"/>
      <c r="D15" s="12">
        <v>3671062</v>
      </c>
      <c r="E15" s="9">
        <v>56417</v>
      </c>
      <c r="F15" s="9">
        <v>141564</v>
      </c>
      <c r="G15" s="9">
        <v>1361423</v>
      </c>
      <c r="H15" s="9">
        <v>726486</v>
      </c>
      <c r="I15" s="15" t="s">
        <v>23</v>
      </c>
      <c r="J15" s="15">
        <v>782333</v>
      </c>
      <c r="K15" s="15">
        <v>47947529</v>
      </c>
      <c r="L15" s="15" t="s">
        <v>23</v>
      </c>
      <c r="M15" s="12">
        <v>3058463</v>
      </c>
      <c r="N15" s="13">
        <v>57745277</v>
      </c>
    </row>
    <row r="16" spans="2:14" ht="12.75">
      <c r="B16" s="19" t="s">
        <v>14</v>
      </c>
      <c r="C16" s="21"/>
      <c r="D16" s="12">
        <v>6533362</v>
      </c>
      <c r="E16" s="9">
        <v>50281</v>
      </c>
      <c r="F16" s="9">
        <v>23157</v>
      </c>
      <c r="G16" s="9">
        <v>1245319</v>
      </c>
      <c r="H16" s="9">
        <v>1283551</v>
      </c>
      <c r="I16" s="15">
        <v>674207</v>
      </c>
      <c r="J16" s="15">
        <v>137404</v>
      </c>
      <c r="K16" s="15">
        <v>18067606</v>
      </c>
      <c r="L16" s="15" t="s">
        <v>23</v>
      </c>
      <c r="M16" s="12" t="s">
        <v>23</v>
      </c>
      <c r="N16" s="13">
        <v>28014887</v>
      </c>
    </row>
    <row r="17" spans="2:14" ht="12.75">
      <c r="B17" s="19" t="s">
        <v>15</v>
      </c>
      <c r="C17" s="21"/>
      <c r="D17" s="12">
        <v>34558858</v>
      </c>
      <c r="E17" s="9">
        <v>45503</v>
      </c>
      <c r="F17" s="9">
        <v>1041010</v>
      </c>
      <c r="G17" s="9">
        <v>17582837</v>
      </c>
      <c r="H17" s="9">
        <v>1628517</v>
      </c>
      <c r="I17" s="15">
        <v>1798204</v>
      </c>
      <c r="J17" s="15">
        <v>2090119</v>
      </c>
      <c r="K17" s="15">
        <v>1987056</v>
      </c>
      <c r="L17" s="15" t="s">
        <v>27</v>
      </c>
      <c r="M17" s="12">
        <v>572</v>
      </c>
      <c r="N17" s="13">
        <v>60732676</v>
      </c>
    </row>
    <row r="18" spans="2:14" ht="12.75">
      <c r="B18" s="19" t="s">
        <v>16</v>
      </c>
      <c r="C18" s="21"/>
      <c r="D18" s="12">
        <v>23047216</v>
      </c>
      <c r="E18" s="9">
        <v>42541</v>
      </c>
      <c r="F18" s="9">
        <v>359264</v>
      </c>
      <c r="G18" s="9">
        <v>14201166</v>
      </c>
      <c r="H18" s="9">
        <v>5846003</v>
      </c>
      <c r="I18" s="15">
        <v>14041701</v>
      </c>
      <c r="J18" s="15">
        <v>792918</v>
      </c>
      <c r="K18" s="15">
        <v>1500295</v>
      </c>
      <c r="L18" s="15" t="s">
        <v>28</v>
      </c>
      <c r="M18" s="12">
        <v>486</v>
      </c>
      <c r="N18" s="13">
        <v>59831590</v>
      </c>
    </row>
    <row r="19" spans="2:14" ht="12.75">
      <c r="B19" s="19" t="s">
        <v>17</v>
      </c>
      <c r="C19" s="21"/>
      <c r="D19" s="12">
        <v>4206667</v>
      </c>
      <c r="E19" s="9">
        <v>2675</v>
      </c>
      <c r="F19" s="9">
        <v>35100</v>
      </c>
      <c r="G19" s="9">
        <v>3416027</v>
      </c>
      <c r="H19" s="9">
        <v>1327893</v>
      </c>
      <c r="I19" s="15">
        <v>2166712</v>
      </c>
      <c r="J19" s="15">
        <v>352839</v>
      </c>
      <c r="K19" s="15">
        <v>3481</v>
      </c>
      <c r="L19" s="15" t="s">
        <v>28</v>
      </c>
      <c r="M19" s="12" t="s">
        <v>28</v>
      </c>
      <c r="N19" s="13">
        <v>11511394</v>
      </c>
    </row>
    <row r="20" spans="2:14" ht="12.75">
      <c r="B20" s="19" t="s">
        <v>18</v>
      </c>
      <c r="C20" s="21"/>
      <c r="D20" s="12">
        <v>2250911</v>
      </c>
      <c r="E20" s="9">
        <v>502</v>
      </c>
      <c r="F20" s="9">
        <v>36326</v>
      </c>
      <c r="G20" s="9">
        <v>1158226</v>
      </c>
      <c r="H20" s="9">
        <v>99713</v>
      </c>
      <c r="I20" s="15" t="s">
        <v>23</v>
      </c>
      <c r="J20" s="15">
        <v>573920</v>
      </c>
      <c r="K20" s="15">
        <v>6489</v>
      </c>
      <c r="L20" s="15" t="s">
        <v>23</v>
      </c>
      <c r="M20" s="12" t="s">
        <v>23</v>
      </c>
      <c r="N20" s="13">
        <v>4126087</v>
      </c>
    </row>
    <row r="21" spans="2:14" ht="12.75">
      <c r="B21" s="19" t="s">
        <v>19</v>
      </c>
      <c r="C21" s="21"/>
      <c r="D21" s="12">
        <v>470967</v>
      </c>
      <c r="E21" s="9" t="s">
        <v>23</v>
      </c>
      <c r="F21" s="9">
        <v>1012</v>
      </c>
      <c r="G21" s="9">
        <v>76255</v>
      </c>
      <c r="H21" s="9">
        <v>50752</v>
      </c>
      <c r="I21" s="15" t="s">
        <v>23</v>
      </c>
      <c r="J21" s="15" t="s">
        <v>23</v>
      </c>
      <c r="K21" s="15" t="s">
        <v>23</v>
      </c>
      <c r="L21" s="15" t="s">
        <v>23</v>
      </c>
      <c r="M21" s="12" t="s">
        <v>23</v>
      </c>
      <c r="N21" s="13">
        <v>598986</v>
      </c>
    </row>
    <row r="22" spans="2:15" ht="12.75">
      <c r="B22" s="19" t="s">
        <v>20</v>
      </c>
      <c r="C22" s="21"/>
      <c r="D22" s="12">
        <v>2403336</v>
      </c>
      <c r="E22" s="9">
        <v>5936</v>
      </c>
      <c r="F22" s="9">
        <v>35706</v>
      </c>
      <c r="G22" s="9">
        <v>1383431</v>
      </c>
      <c r="H22" s="9">
        <v>739511</v>
      </c>
      <c r="I22" s="15">
        <v>170346</v>
      </c>
      <c r="J22" s="15">
        <v>327000</v>
      </c>
      <c r="K22" s="15" t="s">
        <v>23</v>
      </c>
      <c r="L22" s="15" t="s">
        <v>23</v>
      </c>
      <c r="M22" s="12" t="s">
        <v>23</v>
      </c>
      <c r="N22" s="51">
        <v>5065266</v>
      </c>
      <c r="O22" s="1">
        <f>SUM(D22:M22)</f>
        <v>5065266</v>
      </c>
    </row>
    <row r="23" spans="2:14" ht="13.5" thickBot="1">
      <c r="B23" s="24" t="s">
        <v>21</v>
      </c>
      <c r="C23" s="25"/>
      <c r="D23" s="23">
        <v>312095</v>
      </c>
      <c r="E23" s="10">
        <v>127</v>
      </c>
      <c r="F23" s="10">
        <v>2794</v>
      </c>
      <c r="G23" s="10">
        <v>200758</v>
      </c>
      <c r="H23" s="10">
        <v>9821</v>
      </c>
      <c r="I23" s="26" t="s">
        <v>77</v>
      </c>
      <c r="J23" s="26">
        <v>1821</v>
      </c>
      <c r="K23" s="26" t="s">
        <v>77</v>
      </c>
      <c r="L23" s="26" t="s">
        <v>77</v>
      </c>
      <c r="M23" s="12" t="s">
        <v>77</v>
      </c>
      <c r="N23" s="27">
        <v>527416</v>
      </c>
    </row>
    <row r="24" spans="2:14" ht="13.5" thickBot="1">
      <c r="B24" s="28" t="s">
        <v>1</v>
      </c>
      <c r="C24" s="29"/>
      <c r="D24" s="30">
        <v>90377670</v>
      </c>
      <c r="E24" s="31">
        <v>279875</v>
      </c>
      <c r="F24" s="48">
        <v>2607499</v>
      </c>
      <c r="G24" s="31">
        <v>60805647</v>
      </c>
      <c r="H24" s="31">
        <v>13559659</v>
      </c>
      <c r="I24" s="32">
        <v>20322391</v>
      </c>
      <c r="J24" s="32">
        <v>8074704</v>
      </c>
      <c r="K24" s="32">
        <v>126523367</v>
      </c>
      <c r="L24" s="32">
        <v>231014000</v>
      </c>
      <c r="M24" s="30">
        <v>11079521</v>
      </c>
      <c r="N24" s="33">
        <v>564644333</v>
      </c>
    </row>
    <row r="25" spans="2:14" ht="13.5" thickBot="1">
      <c r="B25" s="28" t="s">
        <v>29</v>
      </c>
      <c r="C25" s="29"/>
      <c r="D25" s="36">
        <v>16</v>
      </c>
      <c r="E25" s="37">
        <v>0</v>
      </c>
      <c r="F25" s="37">
        <v>0.5</v>
      </c>
      <c r="G25" s="37">
        <v>10.8</v>
      </c>
      <c r="H25" s="37">
        <v>2.4</v>
      </c>
      <c r="I25" s="38">
        <v>3.6</v>
      </c>
      <c r="J25" s="38">
        <v>1.4</v>
      </c>
      <c r="K25" s="38">
        <v>22.4</v>
      </c>
      <c r="L25" s="38">
        <v>40.9</v>
      </c>
      <c r="M25" s="39">
        <v>2</v>
      </c>
      <c r="N25" s="40">
        <v>100</v>
      </c>
    </row>
    <row r="27" ht="12.75">
      <c r="B27" s="16" t="s">
        <v>22</v>
      </c>
    </row>
    <row r="28" ht="12.75">
      <c r="B28" s="16" t="s">
        <v>50</v>
      </c>
    </row>
    <row r="29" ht="12.75">
      <c r="B29" s="16" t="s">
        <v>51</v>
      </c>
    </row>
    <row r="30" ht="12.75">
      <c r="B30" s="16"/>
    </row>
    <row r="31" ht="12.75">
      <c r="B31" s="16"/>
    </row>
    <row r="32" ht="12.75">
      <c r="F32" s="1">
        <f>SUM(F6:F23)</f>
        <v>2607499</v>
      </c>
    </row>
  </sheetData>
  <sheetProtection/>
  <mergeCells count="3">
    <mergeCell ref="M2:M3"/>
    <mergeCell ref="N2:N3"/>
    <mergeCell ref="B2:B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1"/>
  <sheetViews>
    <sheetView view="pageBreakPreview" zoomScale="85" zoomScaleNormal="8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6384" width="9.00390625" style="1" customWidth="1"/>
  </cols>
  <sheetData>
    <row r="1" spans="2:14" ht="13.5" thickBot="1">
      <c r="B1" s="1" t="s">
        <v>48</v>
      </c>
      <c r="N1" s="2" t="s">
        <v>0</v>
      </c>
    </row>
    <row r="2" spans="2:14" s="3" customFormat="1" ht="29.25" customHeight="1">
      <c r="B2" s="83" t="s">
        <v>54</v>
      </c>
      <c r="C2" s="45" t="s">
        <v>52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43</v>
      </c>
      <c r="I2" s="41" t="s">
        <v>44</v>
      </c>
      <c r="J2" s="41" t="s">
        <v>45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84"/>
      <c r="C3" s="46" t="s">
        <v>53</v>
      </c>
      <c r="D3" s="5" t="s">
        <v>30</v>
      </c>
      <c r="E3" s="17" t="s">
        <v>31</v>
      </c>
      <c r="F3" s="17" t="s">
        <v>32</v>
      </c>
      <c r="G3" s="17" t="s">
        <v>33</v>
      </c>
      <c r="H3" s="17" t="s">
        <v>33</v>
      </c>
      <c r="I3" s="17" t="s">
        <v>34</v>
      </c>
      <c r="J3" s="17" t="s">
        <v>35</v>
      </c>
      <c r="K3" s="17" t="s">
        <v>36</v>
      </c>
      <c r="L3" s="20" t="s">
        <v>37</v>
      </c>
      <c r="M3" s="82"/>
      <c r="N3" s="80"/>
    </row>
    <row r="4" spans="2:14" ht="14.25" customHeight="1" thickTop="1">
      <c r="B4" s="34" t="s">
        <v>2</v>
      </c>
      <c r="C4" s="35"/>
      <c r="D4" s="22" t="s">
        <v>55</v>
      </c>
      <c r="E4" s="6" t="s">
        <v>55</v>
      </c>
      <c r="F4" s="6" t="s">
        <v>55</v>
      </c>
      <c r="G4" s="6" t="s">
        <v>55</v>
      </c>
      <c r="H4" s="6">
        <v>524690</v>
      </c>
      <c r="I4" s="18" t="s">
        <v>67</v>
      </c>
      <c r="J4" s="18" t="s">
        <v>55</v>
      </c>
      <c r="K4" s="18" t="s">
        <v>55</v>
      </c>
      <c r="L4" s="18" t="s">
        <v>55</v>
      </c>
      <c r="M4" s="7" t="s">
        <v>68</v>
      </c>
      <c r="N4" s="8">
        <v>524690</v>
      </c>
    </row>
    <row r="5" spans="2:14" ht="12.75">
      <c r="B5" s="12" t="s">
        <v>3</v>
      </c>
      <c r="C5" s="14"/>
      <c r="D5" s="23">
        <v>12659257</v>
      </c>
      <c r="E5" s="11">
        <v>55761</v>
      </c>
      <c r="F5" s="9">
        <v>766055</v>
      </c>
      <c r="G5" s="9">
        <v>20677732</v>
      </c>
      <c r="H5" s="9">
        <v>1213172</v>
      </c>
      <c r="I5" s="15">
        <v>1167527</v>
      </c>
      <c r="J5" s="15">
        <v>3162151</v>
      </c>
      <c r="K5" s="15">
        <v>56638638</v>
      </c>
      <c r="L5" s="15">
        <v>229731000</v>
      </c>
      <c r="M5" s="12">
        <v>8512000</v>
      </c>
      <c r="N5" s="13">
        <v>334583293</v>
      </c>
    </row>
    <row r="6" spans="2:14" ht="12.75">
      <c r="B6" s="19"/>
      <c r="C6" s="21" t="s">
        <v>4</v>
      </c>
      <c r="D6" s="12">
        <v>714544</v>
      </c>
      <c r="E6" s="9">
        <v>1896</v>
      </c>
      <c r="F6" s="9">
        <v>22397</v>
      </c>
      <c r="G6" s="9">
        <v>147862</v>
      </c>
      <c r="H6" s="9">
        <v>38431</v>
      </c>
      <c r="I6" s="15" t="s">
        <v>55</v>
      </c>
      <c r="J6" s="15" t="s">
        <v>55</v>
      </c>
      <c r="K6" s="15" t="s">
        <v>55</v>
      </c>
      <c r="L6" s="15" t="s">
        <v>55</v>
      </c>
      <c r="M6" s="12" t="s">
        <v>55</v>
      </c>
      <c r="N6" s="13">
        <v>925130</v>
      </c>
    </row>
    <row r="7" spans="2:14" ht="12.75">
      <c r="B7" s="19"/>
      <c r="C7" s="21" t="s">
        <v>5</v>
      </c>
      <c r="D7" s="12" t="s">
        <v>55</v>
      </c>
      <c r="E7" s="9" t="s">
        <v>55</v>
      </c>
      <c r="F7" s="9">
        <v>4485</v>
      </c>
      <c r="G7" s="9">
        <v>138056</v>
      </c>
      <c r="H7" s="9" t="s">
        <v>55</v>
      </c>
      <c r="I7" s="15" t="s">
        <v>55</v>
      </c>
      <c r="J7" s="15" t="s">
        <v>55</v>
      </c>
      <c r="K7" s="15" t="s">
        <v>55</v>
      </c>
      <c r="L7" s="15" t="s">
        <v>55</v>
      </c>
      <c r="M7" s="12" t="s">
        <v>55</v>
      </c>
      <c r="N7" s="13">
        <v>142541</v>
      </c>
    </row>
    <row r="8" spans="2:14" ht="12.75">
      <c r="B8" s="19"/>
      <c r="C8" s="21" t="s">
        <v>6</v>
      </c>
      <c r="D8" s="12">
        <v>421373</v>
      </c>
      <c r="E8" s="9">
        <v>9550</v>
      </c>
      <c r="F8" s="9">
        <v>33784</v>
      </c>
      <c r="G8" s="9">
        <v>221091</v>
      </c>
      <c r="H8" s="9">
        <v>4608</v>
      </c>
      <c r="I8" s="15">
        <v>19422</v>
      </c>
      <c r="J8" s="15" t="s">
        <v>55</v>
      </c>
      <c r="K8" s="15" t="s">
        <v>55</v>
      </c>
      <c r="L8" s="15" t="s">
        <v>55</v>
      </c>
      <c r="M8" s="12" t="s">
        <v>55</v>
      </c>
      <c r="N8" s="13">
        <v>709828</v>
      </c>
    </row>
    <row r="9" spans="2:14" ht="12.75">
      <c r="B9" s="19"/>
      <c r="C9" s="21" t="s">
        <v>7</v>
      </c>
      <c r="D9" s="12">
        <v>10043006</v>
      </c>
      <c r="E9" s="9">
        <v>8405</v>
      </c>
      <c r="F9" s="9">
        <v>586244</v>
      </c>
      <c r="G9" s="9">
        <v>15372673</v>
      </c>
      <c r="H9" s="9">
        <v>684686</v>
      </c>
      <c r="I9" s="15">
        <v>481325</v>
      </c>
      <c r="J9" s="15">
        <v>3162151</v>
      </c>
      <c r="K9" s="15">
        <v>56262000</v>
      </c>
      <c r="L9" s="15">
        <v>229731000</v>
      </c>
      <c r="M9" s="12">
        <v>8400000</v>
      </c>
      <c r="N9" s="13">
        <v>324731490</v>
      </c>
    </row>
    <row r="10" spans="2:14" ht="12.75">
      <c r="B10" s="19"/>
      <c r="C10" s="21" t="s">
        <v>8</v>
      </c>
      <c r="D10" s="12">
        <v>1480334</v>
      </c>
      <c r="E10" s="9">
        <v>35910</v>
      </c>
      <c r="F10" s="9">
        <v>119145</v>
      </c>
      <c r="G10" s="9">
        <v>4798050</v>
      </c>
      <c r="H10" s="9">
        <v>485447</v>
      </c>
      <c r="I10" s="15">
        <v>666780</v>
      </c>
      <c r="J10" s="15" t="s">
        <v>55</v>
      </c>
      <c r="K10" s="15">
        <v>216825</v>
      </c>
      <c r="L10" s="15" t="s">
        <v>55</v>
      </c>
      <c r="M10" s="12">
        <v>112000</v>
      </c>
      <c r="N10" s="13">
        <v>7914491</v>
      </c>
    </row>
    <row r="11" spans="2:14" ht="12.75">
      <c r="B11" s="19"/>
      <c r="C11" s="21" t="s">
        <v>9</v>
      </c>
      <c r="D11" s="12" t="s">
        <v>55</v>
      </c>
      <c r="E11" s="9" t="s">
        <v>55</v>
      </c>
      <c r="F11" s="9" t="s">
        <v>55</v>
      </c>
      <c r="G11" s="9" t="s">
        <v>55</v>
      </c>
      <c r="H11" s="9" t="s">
        <v>55</v>
      </c>
      <c r="I11" s="15" t="s">
        <v>55</v>
      </c>
      <c r="J11" s="15" t="s">
        <v>55</v>
      </c>
      <c r="K11" s="15">
        <v>159813</v>
      </c>
      <c r="L11" s="15" t="s">
        <v>55</v>
      </c>
      <c r="M11" s="12" t="s">
        <v>55</v>
      </c>
      <c r="N11" s="13">
        <v>159813</v>
      </c>
    </row>
    <row r="12" spans="2:14" ht="12.75">
      <c r="B12" s="19" t="s">
        <v>10</v>
      </c>
      <c r="C12" s="21"/>
      <c r="D12" s="12">
        <v>504647</v>
      </c>
      <c r="E12" s="9">
        <v>20768</v>
      </c>
      <c r="F12" s="9">
        <v>165565</v>
      </c>
      <c r="G12" s="9">
        <v>22420</v>
      </c>
      <c r="H12" s="9">
        <v>92264</v>
      </c>
      <c r="I12" s="15" t="s">
        <v>55</v>
      </c>
      <c r="J12" s="15" t="s">
        <v>55</v>
      </c>
      <c r="K12" s="15" t="s">
        <v>55</v>
      </c>
      <c r="L12" s="15" t="s">
        <v>55</v>
      </c>
      <c r="M12" s="12" t="s">
        <v>55</v>
      </c>
      <c r="N12" s="13">
        <v>805664</v>
      </c>
    </row>
    <row r="13" spans="2:14" ht="12.75">
      <c r="B13" s="19" t="s">
        <v>11</v>
      </c>
      <c r="C13" s="21"/>
      <c r="D13" s="12" t="s">
        <v>55</v>
      </c>
      <c r="E13" s="9" t="s">
        <v>55</v>
      </c>
      <c r="F13" s="9" t="s">
        <v>55</v>
      </c>
      <c r="G13" s="9" t="s">
        <v>55</v>
      </c>
      <c r="H13" s="9" t="s">
        <v>55</v>
      </c>
      <c r="I13" s="15" t="s">
        <v>55</v>
      </c>
      <c r="J13" s="15" t="s">
        <v>55</v>
      </c>
      <c r="K13" s="15">
        <v>2531064</v>
      </c>
      <c r="L13" s="15" t="s">
        <v>55</v>
      </c>
      <c r="M13" s="12" t="s">
        <v>55</v>
      </c>
      <c r="N13" s="13">
        <v>2531064</v>
      </c>
    </row>
    <row r="14" spans="2:14" ht="12.75">
      <c r="B14" s="19" t="s">
        <v>12</v>
      </c>
      <c r="C14" s="21"/>
      <c r="D14" s="12">
        <v>231813</v>
      </c>
      <c r="E14" s="9">
        <v>179</v>
      </c>
      <c r="F14" s="9">
        <v>2197</v>
      </c>
      <c r="G14" s="9">
        <v>83177</v>
      </c>
      <c r="H14" s="9">
        <v>17536</v>
      </c>
      <c r="I14" s="15" t="s">
        <v>55</v>
      </c>
      <c r="J14" s="15" t="s">
        <v>55</v>
      </c>
      <c r="K14" s="15" t="s">
        <v>55</v>
      </c>
      <c r="L14" s="15" t="s">
        <v>55</v>
      </c>
      <c r="M14" s="12" t="s">
        <v>55</v>
      </c>
      <c r="N14" s="13">
        <v>334902</v>
      </c>
    </row>
    <row r="15" spans="2:14" ht="12.75">
      <c r="B15" s="19" t="s">
        <v>13</v>
      </c>
      <c r="C15" s="21"/>
      <c r="D15" s="12">
        <v>3779336</v>
      </c>
      <c r="E15" s="9">
        <v>57091</v>
      </c>
      <c r="F15" s="9">
        <v>142046</v>
      </c>
      <c r="G15" s="9">
        <v>1374469</v>
      </c>
      <c r="H15" s="9">
        <v>722817</v>
      </c>
      <c r="I15" s="15" t="s">
        <v>55</v>
      </c>
      <c r="J15" s="15">
        <v>955814</v>
      </c>
      <c r="K15" s="15">
        <v>49836744</v>
      </c>
      <c r="L15" s="15" t="s">
        <v>55</v>
      </c>
      <c r="M15" s="12">
        <v>2890376</v>
      </c>
      <c r="N15" s="13">
        <v>59758693</v>
      </c>
    </row>
    <row r="16" spans="2:14" ht="12.75">
      <c r="B16" s="19" t="s">
        <v>14</v>
      </c>
      <c r="C16" s="21"/>
      <c r="D16" s="12">
        <v>6545844</v>
      </c>
      <c r="E16" s="9">
        <v>57171</v>
      </c>
      <c r="F16" s="9">
        <v>23290</v>
      </c>
      <c r="G16" s="9">
        <v>1339216</v>
      </c>
      <c r="H16" s="9">
        <v>1220615</v>
      </c>
      <c r="I16" s="15">
        <v>647853</v>
      </c>
      <c r="J16" s="15">
        <v>136968</v>
      </c>
      <c r="K16" s="15">
        <v>19914918</v>
      </c>
      <c r="L16" s="15" t="s">
        <v>55</v>
      </c>
      <c r="M16" s="12" t="s">
        <v>55</v>
      </c>
      <c r="N16" s="13">
        <v>29885875</v>
      </c>
    </row>
    <row r="17" spans="2:14" ht="12.75">
      <c r="B17" s="19" t="s">
        <v>15</v>
      </c>
      <c r="C17" s="21"/>
      <c r="D17" s="12">
        <v>35219473</v>
      </c>
      <c r="E17" s="9">
        <v>45503</v>
      </c>
      <c r="F17" s="9">
        <v>1054265</v>
      </c>
      <c r="G17" s="9">
        <v>17285773</v>
      </c>
      <c r="H17" s="9">
        <v>1666599</v>
      </c>
      <c r="I17" s="15">
        <v>1754988</v>
      </c>
      <c r="J17" s="15">
        <v>2090119</v>
      </c>
      <c r="K17" s="15">
        <v>1980332</v>
      </c>
      <c r="L17" s="15" t="s">
        <v>55</v>
      </c>
      <c r="M17" s="12">
        <v>572</v>
      </c>
      <c r="N17" s="13">
        <v>61097624</v>
      </c>
    </row>
    <row r="18" spans="2:14" ht="12.75">
      <c r="B18" s="19" t="s">
        <v>16</v>
      </c>
      <c r="C18" s="21"/>
      <c r="D18" s="12">
        <v>23407229</v>
      </c>
      <c r="E18" s="9">
        <v>41359</v>
      </c>
      <c r="F18" s="9">
        <v>357819</v>
      </c>
      <c r="G18" s="9">
        <v>13619627</v>
      </c>
      <c r="H18" s="9">
        <v>5665812</v>
      </c>
      <c r="I18" s="15">
        <v>12212440</v>
      </c>
      <c r="J18" s="15">
        <v>792918</v>
      </c>
      <c r="K18" s="15">
        <v>1198859</v>
      </c>
      <c r="L18" s="15" t="s">
        <v>55</v>
      </c>
      <c r="M18" s="12">
        <v>486</v>
      </c>
      <c r="N18" s="13">
        <v>57296549</v>
      </c>
    </row>
    <row r="19" spans="2:14" ht="12.75">
      <c r="B19" s="19" t="s">
        <v>17</v>
      </c>
      <c r="C19" s="21"/>
      <c r="D19" s="12">
        <v>4313782</v>
      </c>
      <c r="E19" s="9">
        <v>2053</v>
      </c>
      <c r="F19" s="9">
        <v>36529</v>
      </c>
      <c r="G19" s="9">
        <v>3425710</v>
      </c>
      <c r="H19" s="9">
        <v>1120674</v>
      </c>
      <c r="I19" s="15">
        <v>3245863</v>
      </c>
      <c r="J19" s="15">
        <v>610293</v>
      </c>
      <c r="K19" s="15">
        <v>3483</v>
      </c>
      <c r="L19" s="15" t="s">
        <v>55</v>
      </c>
      <c r="M19" s="12" t="s">
        <v>55</v>
      </c>
      <c r="N19" s="13">
        <v>12758387</v>
      </c>
    </row>
    <row r="20" spans="2:14" ht="12.75">
      <c r="B20" s="19" t="s">
        <v>18</v>
      </c>
      <c r="C20" s="21"/>
      <c r="D20" s="12">
        <v>2258110</v>
      </c>
      <c r="E20" s="9">
        <v>502</v>
      </c>
      <c r="F20" s="9">
        <v>36070</v>
      </c>
      <c r="G20" s="9">
        <v>1154567</v>
      </c>
      <c r="H20" s="9">
        <v>89692</v>
      </c>
      <c r="I20" s="15" t="s">
        <v>55</v>
      </c>
      <c r="J20" s="15">
        <v>491871</v>
      </c>
      <c r="K20" s="15">
        <v>6635</v>
      </c>
      <c r="L20" s="15" t="s">
        <v>55</v>
      </c>
      <c r="M20" s="12" t="s">
        <v>55</v>
      </c>
      <c r="N20" s="13">
        <v>4037447</v>
      </c>
    </row>
    <row r="21" spans="2:14" ht="12.75">
      <c r="B21" s="19" t="s">
        <v>19</v>
      </c>
      <c r="C21" s="21"/>
      <c r="D21" s="12">
        <v>474302</v>
      </c>
      <c r="E21" s="9" t="s">
        <v>55</v>
      </c>
      <c r="F21" s="9">
        <v>1012</v>
      </c>
      <c r="G21" s="9">
        <v>76921</v>
      </c>
      <c r="H21" s="9">
        <v>49147</v>
      </c>
      <c r="I21" s="15" t="s">
        <v>55</v>
      </c>
      <c r="J21" s="15" t="s">
        <v>55</v>
      </c>
      <c r="K21" s="15" t="s">
        <v>55</v>
      </c>
      <c r="L21" s="15" t="s">
        <v>55</v>
      </c>
      <c r="M21" s="12" t="s">
        <v>55</v>
      </c>
      <c r="N21" s="13">
        <v>601382</v>
      </c>
    </row>
    <row r="22" spans="2:14" ht="12.75">
      <c r="B22" s="19" t="s">
        <v>20</v>
      </c>
      <c r="C22" s="21"/>
      <c r="D22" s="12">
        <v>2504347</v>
      </c>
      <c r="E22" s="9">
        <v>5914</v>
      </c>
      <c r="F22" s="9">
        <v>37668</v>
      </c>
      <c r="G22" s="9">
        <v>1445914</v>
      </c>
      <c r="H22" s="9">
        <v>693122</v>
      </c>
      <c r="I22" s="15">
        <v>151223</v>
      </c>
      <c r="J22" s="15">
        <v>311000</v>
      </c>
      <c r="K22" s="15" t="s">
        <v>55</v>
      </c>
      <c r="L22" s="15" t="s">
        <v>55</v>
      </c>
      <c r="M22" s="12" t="s">
        <v>55</v>
      </c>
      <c r="N22" s="13">
        <v>5149188</v>
      </c>
    </row>
    <row r="23" spans="2:14" ht="13.5" thickBot="1">
      <c r="B23" s="24" t="s">
        <v>21</v>
      </c>
      <c r="C23" s="25"/>
      <c r="D23" s="23">
        <v>321863</v>
      </c>
      <c r="E23" s="10">
        <v>148</v>
      </c>
      <c r="F23" s="10">
        <v>2694</v>
      </c>
      <c r="G23" s="10">
        <v>201916</v>
      </c>
      <c r="H23" s="10">
        <v>7649</v>
      </c>
      <c r="I23" s="26" t="s">
        <v>55</v>
      </c>
      <c r="J23" s="26">
        <v>1821</v>
      </c>
      <c r="K23" s="26" t="s">
        <v>55</v>
      </c>
      <c r="L23" s="26" t="s">
        <v>55</v>
      </c>
      <c r="M23" s="12" t="s">
        <v>55</v>
      </c>
      <c r="N23" s="27">
        <v>536091</v>
      </c>
    </row>
    <row r="24" spans="2:14" ht="13.5" thickBot="1">
      <c r="B24" s="28" t="s">
        <v>1</v>
      </c>
      <c r="C24" s="29"/>
      <c r="D24" s="30">
        <v>92220003</v>
      </c>
      <c r="E24" s="31">
        <v>286449</v>
      </c>
      <c r="F24" s="31">
        <v>2625210</v>
      </c>
      <c r="G24" s="31">
        <v>60707442</v>
      </c>
      <c r="H24" s="31">
        <v>13083789</v>
      </c>
      <c r="I24" s="32">
        <v>19179894</v>
      </c>
      <c r="J24" s="32">
        <v>8552955</v>
      </c>
      <c r="K24" s="32">
        <v>132110673</v>
      </c>
      <c r="L24" s="32">
        <v>229731000</v>
      </c>
      <c r="M24" s="30">
        <v>11403434</v>
      </c>
      <c r="N24" s="33">
        <v>569900849</v>
      </c>
    </row>
    <row r="25" spans="2:14" ht="13.5" thickBot="1">
      <c r="B25" s="28" t="s">
        <v>29</v>
      </c>
      <c r="C25" s="29"/>
      <c r="D25" s="36"/>
      <c r="E25" s="37"/>
      <c r="F25" s="37"/>
      <c r="G25" s="37"/>
      <c r="H25" s="37"/>
      <c r="I25" s="38"/>
      <c r="J25" s="38"/>
      <c r="K25" s="38"/>
      <c r="L25" s="38"/>
      <c r="M25" s="39"/>
      <c r="N25" s="40">
        <v>100</v>
      </c>
    </row>
    <row r="27" ht="12.75">
      <c r="B27" s="16" t="s">
        <v>22</v>
      </c>
    </row>
    <row r="28" ht="12.75">
      <c r="B28" s="16" t="s">
        <v>49</v>
      </c>
    </row>
    <row r="29" ht="12.75">
      <c r="B29" s="16" t="s">
        <v>51</v>
      </c>
    </row>
    <row r="30" ht="12.75">
      <c r="B30" s="16"/>
    </row>
    <row r="31" ht="12.75">
      <c r="B31" s="16"/>
    </row>
  </sheetData>
  <sheetProtection/>
  <mergeCells count="3">
    <mergeCell ref="M2:M3"/>
    <mergeCell ref="N2:N3"/>
    <mergeCell ref="B2:B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1"/>
  <sheetViews>
    <sheetView view="pageBreakPreview" zoomScale="85" zoomScaleNormal="8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6384" width="9.00390625" style="1" customWidth="1"/>
  </cols>
  <sheetData>
    <row r="1" spans="2:14" ht="13.5" thickBot="1">
      <c r="B1" s="1" t="s">
        <v>48</v>
      </c>
      <c r="N1" s="2" t="s">
        <v>0</v>
      </c>
    </row>
    <row r="2" spans="2:14" s="3" customFormat="1" ht="29.25" customHeight="1">
      <c r="B2" s="83" t="s">
        <v>56</v>
      </c>
      <c r="C2" s="45" t="s">
        <v>57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43</v>
      </c>
      <c r="I2" s="41" t="s">
        <v>44</v>
      </c>
      <c r="J2" s="41" t="s">
        <v>45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84"/>
      <c r="C3" s="46" t="s">
        <v>58</v>
      </c>
      <c r="D3" s="5" t="s">
        <v>30</v>
      </c>
      <c r="E3" s="17" t="s">
        <v>59</v>
      </c>
      <c r="F3" s="17" t="s">
        <v>60</v>
      </c>
      <c r="G3" s="17" t="s">
        <v>61</v>
      </c>
      <c r="H3" s="17" t="s">
        <v>61</v>
      </c>
      <c r="I3" s="17" t="s">
        <v>62</v>
      </c>
      <c r="J3" s="17" t="s">
        <v>63</v>
      </c>
      <c r="K3" s="17" t="s">
        <v>64</v>
      </c>
      <c r="L3" s="20" t="s">
        <v>65</v>
      </c>
      <c r="M3" s="82"/>
      <c r="N3" s="80"/>
    </row>
    <row r="4" spans="2:14" ht="14.25" customHeight="1" thickTop="1">
      <c r="B4" s="34" t="s">
        <v>2</v>
      </c>
      <c r="C4" s="35"/>
      <c r="D4" s="22" t="s">
        <v>66</v>
      </c>
      <c r="E4" s="6" t="s">
        <v>66</v>
      </c>
      <c r="F4" s="6" t="s">
        <v>66</v>
      </c>
      <c r="G4" s="6" t="s">
        <v>66</v>
      </c>
      <c r="H4" s="6">
        <v>517182</v>
      </c>
      <c r="I4" s="18" t="s">
        <v>66</v>
      </c>
      <c r="J4" s="18" t="s">
        <v>66</v>
      </c>
      <c r="K4" s="18" t="s">
        <v>66</v>
      </c>
      <c r="L4" s="18" t="s">
        <v>66</v>
      </c>
      <c r="M4" s="7" t="s">
        <v>66</v>
      </c>
      <c r="N4" s="8">
        <v>517182</v>
      </c>
    </row>
    <row r="5" spans="2:14" ht="12.75">
      <c r="B5" s="12" t="s">
        <v>3</v>
      </c>
      <c r="C5" s="14"/>
      <c r="D5" s="23">
        <v>12942117</v>
      </c>
      <c r="E5" s="11">
        <v>56048</v>
      </c>
      <c r="F5" s="9">
        <v>768104</v>
      </c>
      <c r="G5" s="9">
        <v>20479038</v>
      </c>
      <c r="H5" s="9">
        <v>1256066</v>
      </c>
      <c r="I5" s="15">
        <v>1115046</v>
      </c>
      <c r="J5" s="15">
        <v>4699595</v>
      </c>
      <c r="K5" s="15">
        <v>57868176</v>
      </c>
      <c r="L5" s="15">
        <v>231897000</v>
      </c>
      <c r="M5" s="12">
        <v>9350000</v>
      </c>
      <c r="N5" s="13">
        <v>340431190</v>
      </c>
    </row>
    <row r="6" spans="2:14" ht="12.75">
      <c r="B6" s="19"/>
      <c r="C6" s="21" t="s">
        <v>4</v>
      </c>
      <c r="D6" s="12">
        <v>727623</v>
      </c>
      <c r="E6" s="9">
        <v>1896</v>
      </c>
      <c r="F6" s="9">
        <v>23564</v>
      </c>
      <c r="G6" s="9">
        <v>180617</v>
      </c>
      <c r="H6" s="9">
        <v>38307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972007</v>
      </c>
    </row>
    <row r="7" spans="2:14" ht="12.75">
      <c r="B7" s="19"/>
      <c r="C7" s="21" t="s">
        <v>5</v>
      </c>
      <c r="D7" s="12" t="s">
        <v>24</v>
      </c>
      <c r="E7" s="9" t="s">
        <v>24</v>
      </c>
      <c r="F7" s="9">
        <v>4485</v>
      </c>
      <c r="G7" s="9">
        <v>138167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142652</v>
      </c>
    </row>
    <row r="8" spans="2:14" ht="12.75">
      <c r="B8" s="19"/>
      <c r="C8" s="21" t="s">
        <v>6</v>
      </c>
      <c r="D8" s="12">
        <v>428204</v>
      </c>
      <c r="E8" s="9">
        <v>9550</v>
      </c>
      <c r="F8" s="9">
        <v>33784</v>
      </c>
      <c r="G8" s="9">
        <v>220863</v>
      </c>
      <c r="H8" s="9">
        <v>4637</v>
      </c>
      <c r="I8" s="15">
        <v>19422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716460</v>
      </c>
    </row>
    <row r="9" spans="2:14" ht="12.75">
      <c r="B9" s="19"/>
      <c r="C9" s="21" t="s">
        <v>7</v>
      </c>
      <c r="D9" s="12">
        <v>10250949</v>
      </c>
      <c r="E9" s="9">
        <v>9814</v>
      </c>
      <c r="F9" s="9">
        <v>588784</v>
      </c>
      <c r="G9" s="9">
        <v>15362733</v>
      </c>
      <c r="H9" s="9">
        <v>729111</v>
      </c>
      <c r="I9" s="15">
        <v>446048</v>
      </c>
      <c r="J9" s="15">
        <v>4699595</v>
      </c>
      <c r="K9" s="15">
        <v>57559000</v>
      </c>
      <c r="L9" s="15">
        <v>231897000</v>
      </c>
      <c r="M9" s="12">
        <v>9200000</v>
      </c>
      <c r="N9" s="13">
        <v>330743034</v>
      </c>
    </row>
    <row r="10" spans="2:14" ht="12.75">
      <c r="B10" s="19"/>
      <c r="C10" s="21" t="s">
        <v>8</v>
      </c>
      <c r="D10" s="12">
        <v>1535341</v>
      </c>
      <c r="E10" s="9">
        <v>34788</v>
      </c>
      <c r="F10" s="9">
        <v>117487</v>
      </c>
      <c r="G10" s="9">
        <v>4576658</v>
      </c>
      <c r="H10" s="9">
        <v>484011</v>
      </c>
      <c r="I10" s="15">
        <v>649576</v>
      </c>
      <c r="J10" s="15" t="s">
        <v>26</v>
      </c>
      <c r="K10" s="15">
        <v>203842</v>
      </c>
      <c r="L10" s="15" t="s">
        <v>26</v>
      </c>
      <c r="M10" s="12">
        <v>150000</v>
      </c>
      <c r="N10" s="13">
        <v>7751703</v>
      </c>
    </row>
    <row r="11" spans="2:14" ht="12.75">
      <c r="B11" s="19"/>
      <c r="C11" s="21" t="s">
        <v>9</v>
      </c>
      <c r="D11" s="12" t="s">
        <v>26</v>
      </c>
      <c r="E11" s="9" t="s">
        <v>26</v>
      </c>
      <c r="F11" s="9" t="s">
        <v>26</v>
      </c>
      <c r="G11" s="9" t="s">
        <v>26</v>
      </c>
      <c r="H11" s="9" t="s">
        <v>26</v>
      </c>
      <c r="I11" s="15" t="s">
        <v>26</v>
      </c>
      <c r="J11" s="15" t="s">
        <v>26</v>
      </c>
      <c r="K11" s="15">
        <v>105334</v>
      </c>
      <c r="L11" s="15" t="s">
        <v>26</v>
      </c>
      <c r="M11" s="12" t="s">
        <v>26</v>
      </c>
      <c r="N11" s="13">
        <v>105334</v>
      </c>
    </row>
    <row r="12" spans="2:14" ht="12.75">
      <c r="B12" s="19" t="s">
        <v>10</v>
      </c>
      <c r="C12" s="21"/>
      <c r="D12" s="12">
        <v>515120</v>
      </c>
      <c r="E12" s="9">
        <v>20768</v>
      </c>
      <c r="F12" s="9">
        <v>165565</v>
      </c>
      <c r="G12" s="9">
        <v>22400</v>
      </c>
      <c r="H12" s="9">
        <v>125012</v>
      </c>
      <c r="I12" s="15" t="s">
        <v>26</v>
      </c>
      <c r="J12" s="15" t="s">
        <v>26</v>
      </c>
      <c r="K12" s="15" t="s">
        <v>26</v>
      </c>
      <c r="L12" s="15" t="s">
        <v>26</v>
      </c>
      <c r="M12" s="12" t="s">
        <v>26</v>
      </c>
      <c r="N12" s="13">
        <v>848865</v>
      </c>
    </row>
    <row r="13" spans="2:14" ht="12.75">
      <c r="B13" s="19" t="s">
        <v>11</v>
      </c>
      <c r="C13" s="21"/>
      <c r="D13" s="12" t="s">
        <v>26</v>
      </c>
      <c r="E13" s="9" t="s">
        <v>26</v>
      </c>
      <c r="F13" s="9" t="s">
        <v>26</v>
      </c>
      <c r="G13" s="9" t="s">
        <v>26</v>
      </c>
      <c r="H13" s="9" t="s">
        <v>26</v>
      </c>
      <c r="I13" s="15" t="s">
        <v>26</v>
      </c>
      <c r="J13" s="15" t="s">
        <v>26</v>
      </c>
      <c r="K13" s="15">
        <v>2654684</v>
      </c>
      <c r="L13" s="15" t="s">
        <v>26</v>
      </c>
      <c r="M13" s="12" t="s">
        <v>26</v>
      </c>
      <c r="N13" s="13">
        <v>2654684</v>
      </c>
    </row>
    <row r="14" spans="2:14" ht="12.75">
      <c r="B14" s="19" t="s">
        <v>12</v>
      </c>
      <c r="C14" s="21"/>
      <c r="D14" s="12">
        <v>235098</v>
      </c>
      <c r="E14" s="9">
        <v>179</v>
      </c>
      <c r="F14" s="9">
        <v>2197</v>
      </c>
      <c r="G14" s="9">
        <v>83733</v>
      </c>
      <c r="H14" s="9">
        <v>16275</v>
      </c>
      <c r="I14" s="15" t="s">
        <v>23</v>
      </c>
      <c r="J14" s="15" t="s">
        <v>23</v>
      </c>
      <c r="K14" s="15" t="s">
        <v>23</v>
      </c>
      <c r="L14" s="15" t="s">
        <v>23</v>
      </c>
      <c r="M14" s="12" t="s">
        <v>23</v>
      </c>
      <c r="N14" s="13">
        <v>337482</v>
      </c>
    </row>
    <row r="15" spans="2:14" ht="12.75">
      <c r="B15" s="19" t="s">
        <v>13</v>
      </c>
      <c r="C15" s="21"/>
      <c r="D15" s="12">
        <v>3558616</v>
      </c>
      <c r="E15" s="9">
        <v>58764</v>
      </c>
      <c r="F15" s="9">
        <v>143199</v>
      </c>
      <c r="G15" s="9">
        <v>1271122</v>
      </c>
      <c r="H15" s="9">
        <v>834701</v>
      </c>
      <c r="I15" s="15" t="s">
        <v>23</v>
      </c>
      <c r="J15" s="15">
        <v>926942</v>
      </c>
      <c r="K15" s="15">
        <v>54117020</v>
      </c>
      <c r="L15" s="15" t="s">
        <v>23</v>
      </c>
      <c r="M15" s="12">
        <v>2846753</v>
      </c>
      <c r="N15" s="13">
        <v>63757117</v>
      </c>
    </row>
    <row r="16" spans="2:14" ht="12.75">
      <c r="B16" s="19" t="s">
        <v>14</v>
      </c>
      <c r="C16" s="21"/>
      <c r="D16" s="12">
        <v>6635210</v>
      </c>
      <c r="E16" s="9">
        <v>49295</v>
      </c>
      <c r="F16" s="9">
        <v>23069</v>
      </c>
      <c r="G16" s="9">
        <v>1298395</v>
      </c>
      <c r="H16" s="9">
        <v>1180565</v>
      </c>
      <c r="I16" s="15">
        <v>626731</v>
      </c>
      <c r="J16" s="15">
        <v>106813</v>
      </c>
      <c r="K16" s="15">
        <v>22398557</v>
      </c>
      <c r="L16" s="15" t="s">
        <v>23</v>
      </c>
      <c r="M16" s="12" t="s">
        <v>23</v>
      </c>
      <c r="N16" s="13">
        <v>32318635</v>
      </c>
    </row>
    <row r="17" spans="2:14" ht="12.75">
      <c r="B17" s="19" t="s">
        <v>15</v>
      </c>
      <c r="C17" s="21"/>
      <c r="D17" s="12">
        <v>35409541</v>
      </c>
      <c r="E17" s="9">
        <v>45503</v>
      </c>
      <c r="F17" s="9">
        <v>1061956</v>
      </c>
      <c r="G17" s="9">
        <v>17235712</v>
      </c>
      <c r="H17" s="9">
        <v>1673518</v>
      </c>
      <c r="I17" s="15">
        <v>1696755</v>
      </c>
      <c r="J17" s="15">
        <v>2139260</v>
      </c>
      <c r="K17" s="15">
        <v>1932047</v>
      </c>
      <c r="L17" s="15" t="s">
        <v>27</v>
      </c>
      <c r="M17" s="12">
        <v>572</v>
      </c>
      <c r="N17" s="13">
        <v>61194864</v>
      </c>
    </row>
    <row r="18" spans="2:14" ht="12.75">
      <c r="B18" s="19" t="s">
        <v>16</v>
      </c>
      <c r="C18" s="21"/>
      <c r="D18" s="12">
        <v>23751741</v>
      </c>
      <c r="E18" s="9">
        <v>46551</v>
      </c>
      <c r="F18" s="9">
        <v>367767</v>
      </c>
      <c r="G18" s="9">
        <v>13084140</v>
      </c>
      <c r="H18" s="9">
        <v>6113354</v>
      </c>
      <c r="I18" s="15">
        <v>7585677</v>
      </c>
      <c r="J18" s="15">
        <v>471575</v>
      </c>
      <c r="K18" s="15">
        <v>1090246</v>
      </c>
      <c r="L18" s="15">
        <v>4400000</v>
      </c>
      <c r="M18" s="12">
        <v>486</v>
      </c>
      <c r="N18" s="13">
        <v>56911537</v>
      </c>
    </row>
    <row r="19" spans="2:14" ht="12.75">
      <c r="B19" s="19" t="s">
        <v>17</v>
      </c>
      <c r="C19" s="21"/>
      <c r="D19" s="12">
        <v>4339271</v>
      </c>
      <c r="E19" s="9">
        <v>2450</v>
      </c>
      <c r="F19" s="9">
        <v>35895</v>
      </c>
      <c r="G19" s="9">
        <v>3403604</v>
      </c>
      <c r="H19" s="9">
        <v>1368277</v>
      </c>
      <c r="I19" s="15">
        <v>2914565</v>
      </c>
      <c r="J19" s="15">
        <v>393266</v>
      </c>
      <c r="K19" s="15">
        <v>3502</v>
      </c>
      <c r="L19" s="15" t="s">
        <v>28</v>
      </c>
      <c r="M19" s="12" t="s">
        <v>28</v>
      </c>
      <c r="N19" s="13">
        <v>12460830</v>
      </c>
    </row>
    <row r="20" spans="2:14" ht="12.75">
      <c r="B20" s="19" t="s">
        <v>18</v>
      </c>
      <c r="C20" s="21"/>
      <c r="D20" s="12">
        <v>2236194</v>
      </c>
      <c r="E20" s="9">
        <v>502</v>
      </c>
      <c r="F20" s="9">
        <v>37253</v>
      </c>
      <c r="G20" s="9">
        <v>1431275</v>
      </c>
      <c r="H20" s="9">
        <v>93899</v>
      </c>
      <c r="I20" s="15" t="s">
        <v>23</v>
      </c>
      <c r="J20" s="15">
        <v>367022</v>
      </c>
      <c r="K20" s="15">
        <v>3104</v>
      </c>
      <c r="L20" s="15" t="s">
        <v>23</v>
      </c>
      <c r="M20" s="12" t="s">
        <v>23</v>
      </c>
      <c r="N20" s="13">
        <v>4169249</v>
      </c>
    </row>
    <row r="21" spans="2:14" ht="12.75">
      <c r="B21" s="19" t="s">
        <v>19</v>
      </c>
      <c r="C21" s="21"/>
      <c r="D21" s="12">
        <v>474701</v>
      </c>
      <c r="E21" s="9" t="s">
        <v>23</v>
      </c>
      <c r="F21" s="9">
        <v>1012</v>
      </c>
      <c r="G21" s="9">
        <v>77201</v>
      </c>
      <c r="H21" s="9">
        <v>48114</v>
      </c>
      <c r="I21" s="15" t="s">
        <v>23</v>
      </c>
      <c r="J21" s="15" t="s">
        <v>23</v>
      </c>
      <c r="K21" s="15" t="s">
        <v>23</v>
      </c>
      <c r="L21" s="15" t="s">
        <v>23</v>
      </c>
      <c r="M21" s="12" t="s">
        <v>23</v>
      </c>
      <c r="N21" s="13">
        <v>601028</v>
      </c>
    </row>
    <row r="22" spans="2:14" ht="12.75">
      <c r="B22" s="19" t="s">
        <v>20</v>
      </c>
      <c r="C22" s="21"/>
      <c r="D22" s="12">
        <v>2532098</v>
      </c>
      <c r="E22" s="9">
        <v>5649</v>
      </c>
      <c r="F22" s="9">
        <v>39261</v>
      </c>
      <c r="G22" s="9">
        <v>1514179</v>
      </c>
      <c r="H22" s="9">
        <v>676524</v>
      </c>
      <c r="I22" s="15">
        <v>127200</v>
      </c>
      <c r="J22" s="15">
        <v>311000</v>
      </c>
      <c r="K22" s="15" t="s">
        <v>23</v>
      </c>
      <c r="L22" s="15" t="s">
        <v>23</v>
      </c>
      <c r="M22" s="12" t="s">
        <v>23</v>
      </c>
      <c r="N22" s="13">
        <v>5205911</v>
      </c>
    </row>
    <row r="23" spans="2:14" ht="13.5" thickBot="1">
      <c r="B23" s="24" t="s">
        <v>21</v>
      </c>
      <c r="C23" s="25"/>
      <c r="D23" s="23">
        <v>327124</v>
      </c>
      <c r="E23" s="10">
        <v>148</v>
      </c>
      <c r="F23" s="10">
        <v>2694</v>
      </c>
      <c r="G23" s="10">
        <v>200369</v>
      </c>
      <c r="H23" s="10">
        <v>11291</v>
      </c>
      <c r="I23" s="26" t="s">
        <v>66</v>
      </c>
      <c r="J23" s="26">
        <v>1821</v>
      </c>
      <c r="K23" s="26" t="s">
        <v>66</v>
      </c>
      <c r="L23" s="26" t="s">
        <v>66</v>
      </c>
      <c r="M23" s="23" t="s">
        <v>66</v>
      </c>
      <c r="N23" s="27">
        <v>543447</v>
      </c>
    </row>
    <row r="24" spans="2:14" ht="13.5" thickBot="1">
      <c r="B24" s="28" t="s">
        <v>1</v>
      </c>
      <c r="C24" s="29"/>
      <c r="D24" s="30">
        <v>92956831</v>
      </c>
      <c r="E24" s="31">
        <v>285857</v>
      </c>
      <c r="F24" s="31">
        <v>2647972</v>
      </c>
      <c r="G24" s="31">
        <v>60101168</v>
      </c>
      <c r="H24" s="31">
        <v>13914778</v>
      </c>
      <c r="I24" s="32">
        <v>14065974</v>
      </c>
      <c r="J24" s="32">
        <v>9417294</v>
      </c>
      <c r="K24" s="32">
        <v>140067336</v>
      </c>
      <c r="L24" s="32">
        <v>236297000</v>
      </c>
      <c r="M24" s="30">
        <v>12197811</v>
      </c>
      <c r="N24" s="33">
        <v>581952021</v>
      </c>
    </row>
    <row r="25" spans="2:14" ht="13.5" thickBot="1">
      <c r="B25" s="28" t="s">
        <v>29</v>
      </c>
      <c r="C25" s="29"/>
      <c r="D25" s="36">
        <v>16</v>
      </c>
      <c r="E25" s="37">
        <v>0</v>
      </c>
      <c r="F25" s="37">
        <v>0.5</v>
      </c>
      <c r="G25" s="37">
        <v>10.3</v>
      </c>
      <c r="H25" s="37">
        <v>2.4</v>
      </c>
      <c r="I25" s="38">
        <v>2.4</v>
      </c>
      <c r="J25" s="38">
        <v>1.6</v>
      </c>
      <c r="K25" s="38">
        <v>24.1</v>
      </c>
      <c r="L25" s="38">
        <v>40.6</v>
      </c>
      <c r="M25" s="39">
        <v>2.1</v>
      </c>
      <c r="N25" s="40">
        <v>100</v>
      </c>
    </row>
    <row r="27" ht="12.75">
      <c r="B27" s="16" t="s">
        <v>22</v>
      </c>
    </row>
    <row r="28" ht="12.75">
      <c r="B28" s="16" t="s">
        <v>50</v>
      </c>
    </row>
    <row r="29" ht="12.75">
      <c r="B29" s="16" t="s">
        <v>51</v>
      </c>
    </row>
    <row r="30" ht="12.75">
      <c r="B30" s="16"/>
    </row>
    <row r="31" ht="12.75">
      <c r="B31" s="16"/>
    </row>
  </sheetData>
  <sheetProtection/>
  <mergeCells count="3">
    <mergeCell ref="M2:M3"/>
    <mergeCell ref="N2:N3"/>
    <mergeCell ref="B2:B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"/>
  <sheetViews>
    <sheetView view="pageBreakPreview" zoomScale="70" zoomScaleNormal="85" zoomScaleSheetLayoutView="70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5" width="12.125" style="1" bestFit="1" customWidth="1"/>
    <col min="16" max="16384" width="9.00390625" style="1" customWidth="1"/>
  </cols>
  <sheetData>
    <row r="1" spans="2:14" ht="13.5" thickBot="1">
      <c r="B1" s="1" t="s">
        <v>115</v>
      </c>
      <c r="N1" s="2" t="s">
        <v>0</v>
      </c>
    </row>
    <row r="2" spans="2:14" s="3" customFormat="1" ht="29.25" customHeight="1">
      <c r="B2" s="43"/>
      <c r="C2" s="44" t="s">
        <v>98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114</v>
      </c>
      <c r="I2" s="41" t="s">
        <v>44</v>
      </c>
      <c r="J2" s="41" t="s">
        <v>86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75" t="s">
        <v>97</v>
      </c>
      <c r="C3" s="76"/>
      <c r="D3" s="5" t="s">
        <v>30</v>
      </c>
      <c r="E3" s="17" t="s">
        <v>89</v>
      </c>
      <c r="F3" s="17" t="s">
        <v>90</v>
      </c>
      <c r="G3" s="17" t="s">
        <v>91</v>
      </c>
      <c r="H3" s="17" t="s">
        <v>91</v>
      </c>
      <c r="I3" s="17" t="s">
        <v>92</v>
      </c>
      <c r="J3" s="17" t="s">
        <v>93</v>
      </c>
      <c r="K3" s="17" t="s">
        <v>94</v>
      </c>
      <c r="L3" s="20" t="s">
        <v>95</v>
      </c>
      <c r="M3" s="82"/>
      <c r="N3" s="80"/>
    </row>
    <row r="4" spans="2:14" ht="14.25" customHeight="1" thickTop="1">
      <c r="B4" s="34" t="s">
        <v>2</v>
      </c>
      <c r="C4" s="35"/>
      <c r="D4" s="22" t="s">
        <v>96</v>
      </c>
      <c r="E4" s="6" t="s">
        <v>96</v>
      </c>
      <c r="F4" s="6" t="s">
        <v>96</v>
      </c>
      <c r="G4" s="6" t="s">
        <v>96</v>
      </c>
      <c r="H4" s="6">
        <v>197014</v>
      </c>
      <c r="I4" s="18" t="s">
        <v>96</v>
      </c>
      <c r="J4" s="18" t="s">
        <v>96</v>
      </c>
      <c r="K4" s="18" t="s">
        <v>96</v>
      </c>
      <c r="L4" s="18" t="s">
        <v>96</v>
      </c>
      <c r="M4" s="7" t="s">
        <v>96</v>
      </c>
      <c r="N4" s="8">
        <v>197014</v>
      </c>
    </row>
    <row r="5" spans="2:14" ht="12.75">
      <c r="B5" s="12" t="s">
        <v>3</v>
      </c>
      <c r="C5" s="14"/>
      <c r="D5" s="23">
        <v>9788113</v>
      </c>
      <c r="E5" s="11">
        <v>83515</v>
      </c>
      <c r="F5" s="9">
        <v>808823</v>
      </c>
      <c r="G5" s="9">
        <v>11067836</v>
      </c>
      <c r="H5" s="9">
        <v>2044065</v>
      </c>
      <c r="I5" s="15">
        <v>2734667</v>
      </c>
      <c r="J5" s="15">
        <v>1702596</v>
      </c>
      <c r="K5" s="15">
        <v>38017739</v>
      </c>
      <c r="L5" s="15">
        <v>163863000</v>
      </c>
      <c r="M5" s="12">
        <v>2165064</v>
      </c>
      <c r="N5" s="13">
        <v>232275418</v>
      </c>
    </row>
    <row r="6" spans="2:14" ht="12.75">
      <c r="B6" s="19"/>
      <c r="C6" s="21" t="s">
        <v>4</v>
      </c>
      <c r="D6" s="12">
        <v>476054</v>
      </c>
      <c r="E6" s="9">
        <v>1331</v>
      </c>
      <c r="F6" s="9">
        <v>8004</v>
      </c>
      <c r="G6" s="9">
        <v>138734</v>
      </c>
      <c r="H6" s="9">
        <v>15024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639147</v>
      </c>
    </row>
    <row r="7" spans="2:14" ht="12.75">
      <c r="B7" s="19"/>
      <c r="C7" s="21" t="s">
        <v>5</v>
      </c>
      <c r="D7" s="12" t="s">
        <v>24</v>
      </c>
      <c r="E7" s="9" t="s">
        <v>24</v>
      </c>
      <c r="F7" s="9">
        <v>4568</v>
      </c>
      <c r="G7" s="9">
        <v>130438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135006</v>
      </c>
    </row>
    <row r="8" spans="2:14" ht="12.75">
      <c r="B8" s="19"/>
      <c r="C8" s="21" t="s">
        <v>6</v>
      </c>
      <c r="D8" s="12">
        <v>264246</v>
      </c>
      <c r="E8" s="9">
        <v>6140</v>
      </c>
      <c r="F8" s="9">
        <v>10672</v>
      </c>
      <c r="G8" s="9">
        <v>77356</v>
      </c>
      <c r="H8" s="9">
        <v>5014</v>
      </c>
      <c r="I8" s="15">
        <v>24065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387493</v>
      </c>
    </row>
    <row r="9" spans="2:14" ht="12.75">
      <c r="B9" s="19"/>
      <c r="C9" s="21" t="s">
        <v>7</v>
      </c>
      <c r="D9" s="12">
        <v>8498080</v>
      </c>
      <c r="E9" s="9">
        <v>44221</v>
      </c>
      <c r="F9" s="9">
        <v>660581</v>
      </c>
      <c r="G9" s="9">
        <v>6350736</v>
      </c>
      <c r="H9" s="9">
        <v>1679031</v>
      </c>
      <c r="I9" s="15">
        <v>1711661</v>
      </c>
      <c r="J9" s="15">
        <v>1697496</v>
      </c>
      <c r="K9" s="15">
        <v>37921526</v>
      </c>
      <c r="L9" s="15">
        <v>163863000</v>
      </c>
      <c r="M9" s="12">
        <v>1837064</v>
      </c>
      <c r="N9" s="13">
        <v>224263396</v>
      </c>
    </row>
    <row r="10" spans="2:14" ht="12.75">
      <c r="B10" s="19"/>
      <c r="C10" s="21" t="s">
        <v>8</v>
      </c>
      <c r="D10" s="12">
        <v>549733</v>
      </c>
      <c r="E10" s="9">
        <v>31823</v>
      </c>
      <c r="F10" s="9">
        <v>124998</v>
      </c>
      <c r="G10" s="9">
        <v>4370572</v>
      </c>
      <c r="H10" s="9">
        <v>344996</v>
      </c>
      <c r="I10" s="15">
        <v>998941</v>
      </c>
      <c r="J10" s="15">
        <v>5100</v>
      </c>
      <c r="K10" s="15">
        <v>96213</v>
      </c>
      <c r="L10" s="15" t="s">
        <v>26</v>
      </c>
      <c r="M10" s="12">
        <v>328000</v>
      </c>
      <c r="N10" s="13">
        <v>6850376</v>
      </c>
    </row>
    <row r="11" spans="2:14" ht="12.75">
      <c r="B11" s="19" t="s">
        <v>10</v>
      </c>
      <c r="C11" s="21"/>
      <c r="D11" s="12">
        <v>340017</v>
      </c>
      <c r="E11" s="9">
        <v>17925</v>
      </c>
      <c r="F11" s="9">
        <v>155135</v>
      </c>
      <c r="G11" s="9">
        <v>18361</v>
      </c>
      <c r="H11" s="9">
        <v>88893</v>
      </c>
      <c r="I11" s="15" t="s">
        <v>26</v>
      </c>
      <c r="J11" s="15" t="s">
        <v>26</v>
      </c>
      <c r="K11" s="15" t="s">
        <v>26</v>
      </c>
      <c r="L11" s="15" t="s">
        <v>26</v>
      </c>
      <c r="M11" s="12" t="s">
        <v>26</v>
      </c>
      <c r="N11" s="13">
        <v>620331</v>
      </c>
    </row>
    <row r="12" spans="2:14" ht="12.75">
      <c r="B12" s="19" t="s">
        <v>11</v>
      </c>
      <c r="C12" s="21"/>
      <c r="D12" s="12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15" t="s">
        <v>26</v>
      </c>
      <c r="J12" s="15" t="s">
        <v>26</v>
      </c>
      <c r="K12" s="15">
        <v>991660</v>
      </c>
      <c r="L12" s="15" t="s">
        <v>26</v>
      </c>
      <c r="M12" s="12" t="s">
        <v>26</v>
      </c>
      <c r="N12" s="13">
        <v>991660</v>
      </c>
    </row>
    <row r="13" spans="2:14" ht="12.75">
      <c r="B13" s="19" t="s">
        <v>12</v>
      </c>
      <c r="C13" s="21"/>
      <c r="D13" s="12">
        <v>179348</v>
      </c>
      <c r="E13" s="9">
        <v>92</v>
      </c>
      <c r="F13" s="9">
        <v>2208</v>
      </c>
      <c r="G13" s="9">
        <v>52415</v>
      </c>
      <c r="H13" s="9">
        <v>15526</v>
      </c>
      <c r="I13" s="15" t="s">
        <v>23</v>
      </c>
      <c r="J13" s="15" t="s">
        <v>23</v>
      </c>
      <c r="K13" s="15" t="s">
        <v>23</v>
      </c>
      <c r="L13" s="15" t="s">
        <v>23</v>
      </c>
      <c r="M13" s="12" t="s">
        <v>23</v>
      </c>
      <c r="N13" s="13">
        <v>249589</v>
      </c>
    </row>
    <row r="14" spans="2:15" ht="12.75">
      <c r="B14" s="19" t="s">
        <v>13</v>
      </c>
      <c r="C14" s="21"/>
      <c r="D14" s="12">
        <v>3215107</v>
      </c>
      <c r="E14" s="9">
        <v>44169</v>
      </c>
      <c r="F14" s="9">
        <v>134426</v>
      </c>
      <c r="G14" s="9">
        <v>1405802</v>
      </c>
      <c r="H14" s="9">
        <v>612180</v>
      </c>
      <c r="I14" s="15" t="s">
        <v>23</v>
      </c>
      <c r="J14" s="15">
        <v>1256604</v>
      </c>
      <c r="K14" s="15">
        <v>25257320</v>
      </c>
      <c r="L14" s="15" t="s">
        <v>23</v>
      </c>
      <c r="M14" s="12">
        <v>20514461</v>
      </c>
      <c r="N14" s="51">
        <v>33977054</v>
      </c>
      <c r="O14" s="1">
        <f>SUM(D14:M14)</f>
        <v>52440069</v>
      </c>
    </row>
    <row r="15" spans="2:14" ht="12.75">
      <c r="B15" s="19" t="s">
        <v>14</v>
      </c>
      <c r="C15" s="21"/>
      <c r="D15" s="12">
        <v>4969886</v>
      </c>
      <c r="E15" s="9">
        <v>47389</v>
      </c>
      <c r="F15" s="9">
        <v>21308</v>
      </c>
      <c r="G15" s="9">
        <v>767737</v>
      </c>
      <c r="H15" s="9">
        <v>995793</v>
      </c>
      <c r="I15" s="15">
        <v>92182</v>
      </c>
      <c r="J15" s="15">
        <v>146440</v>
      </c>
      <c r="K15" s="15">
        <v>7868737</v>
      </c>
      <c r="L15" s="15" t="s">
        <v>23</v>
      </c>
      <c r="M15" s="12" t="s">
        <v>100</v>
      </c>
      <c r="N15" s="13">
        <v>14909472</v>
      </c>
    </row>
    <row r="16" spans="2:14" ht="12.75">
      <c r="B16" s="19" t="s">
        <v>99</v>
      </c>
      <c r="C16" s="21"/>
      <c r="D16" s="12">
        <v>25210479</v>
      </c>
      <c r="E16" s="9">
        <v>31529</v>
      </c>
      <c r="F16" s="9">
        <v>1075651</v>
      </c>
      <c r="G16" s="9">
        <v>8793534</v>
      </c>
      <c r="H16" s="9">
        <v>1768803</v>
      </c>
      <c r="I16" s="15">
        <v>1317453</v>
      </c>
      <c r="J16" s="15">
        <v>2029558</v>
      </c>
      <c r="K16" s="15">
        <v>1593935</v>
      </c>
      <c r="L16" s="15" t="s">
        <v>27</v>
      </c>
      <c r="M16" s="12">
        <v>670</v>
      </c>
      <c r="N16" s="13">
        <v>14821612</v>
      </c>
    </row>
    <row r="17" spans="2:14" ht="12.75">
      <c r="B17" s="19" t="s">
        <v>16</v>
      </c>
      <c r="C17" s="21"/>
      <c r="D17" s="12">
        <v>16370009</v>
      </c>
      <c r="E17" s="9">
        <v>42301</v>
      </c>
      <c r="F17" s="9">
        <v>349364</v>
      </c>
      <c r="G17" s="9">
        <v>11415452</v>
      </c>
      <c r="H17" s="9">
        <v>1129863</v>
      </c>
      <c r="I17" s="15">
        <v>16826226</v>
      </c>
      <c r="J17" s="15">
        <v>751898</v>
      </c>
      <c r="K17" s="15">
        <v>12158774</v>
      </c>
      <c r="L17" s="15" t="s">
        <v>28</v>
      </c>
      <c r="M17" s="12">
        <v>535</v>
      </c>
      <c r="N17" s="13">
        <v>59044422</v>
      </c>
    </row>
    <row r="18" spans="2:14" ht="12.75">
      <c r="B18" s="19" t="s">
        <v>17</v>
      </c>
      <c r="C18" s="21"/>
      <c r="D18" s="12">
        <v>2902108</v>
      </c>
      <c r="E18" s="9">
        <v>1561</v>
      </c>
      <c r="F18" s="9">
        <v>52971</v>
      </c>
      <c r="G18" s="9">
        <v>3173756</v>
      </c>
      <c r="H18" s="9">
        <v>868267</v>
      </c>
      <c r="I18" s="15" t="s">
        <v>28</v>
      </c>
      <c r="J18" s="15">
        <v>1322631</v>
      </c>
      <c r="K18" s="15">
        <v>172366</v>
      </c>
      <c r="L18" s="15" t="s">
        <v>28</v>
      </c>
      <c r="M18" s="12" t="s">
        <v>28</v>
      </c>
      <c r="N18" s="13">
        <v>8493660</v>
      </c>
    </row>
    <row r="19" spans="2:14" ht="12.75">
      <c r="B19" s="19" t="s">
        <v>18</v>
      </c>
      <c r="C19" s="21"/>
      <c r="D19" s="12">
        <v>1732767</v>
      </c>
      <c r="E19" s="9">
        <v>556</v>
      </c>
      <c r="F19" s="9">
        <v>37388</v>
      </c>
      <c r="G19" s="9">
        <v>2002527</v>
      </c>
      <c r="H19" s="9">
        <v>91098</v>
      </c>
      <c r="I19" s="15" t="s">
        <v>23</v>
      </c>
      <c r="J19" s="15">
        <v>1575581</v>
      </c>
      <c r="K19" s="15">
        <v>4827</v>
      </c>
      <c r="L19" s="15" t="s">
        <v>23</v>
      </c>
      <c r="M19" s="12" t="s">
        <v>23</v>
      </c>
      <c r="N19" s="13">
        <v>5444744</v>
      </c>
    </row>
    <row r="20" spans="2:14" ht="12.75">
      <c r="B20" s="19" t="s">
        <v>19</v>
      </c>
      <c r="C20" s="21"/>
      <c r="D20" s="12">
        <v>335139</v>
      </c>
      <c r="E20" s="9" t="s">
        <v>23</v>
      </c>
      <c r="F20" s="9">
        <v>1180</v>
      </c>
      <c r="G20" s="9">
        <v>64086</v>
      </c>
      <c r="H20" s="9">
        <v>46641</v>
      </c>
      <c r="I20" s="15" t="s">
        <v>23</v>
      </c>
      <c r="J20" s="15" t="s">
        <v>23</v>
      </c>
      <c r="K20" s="15" t="s">
        <v>23</v>
      </c>
      <c r="L20" s="15" t="s">
        <v>23</v>
      </c>
      <c r="M20" s="12" t="s">
        <v>23</v>
      </c>
      <c r="N20" s="13">
        <v>447046</v>
      </c>
    </row>
    <row r="21" spans="2:14" ht="12.75">
      <c r="B21" s="19" t="s">
        <v>20</v>
      </c>
      <c r="C21" s="21"/>
      <c r="D21" s="12">
        <v>1746859</v>
      </c>
      <c r="E21" s="9">
        <v>6804</v>
      </c>
      <c r="F21" s="9">
        <v>35111</v>
      </c>
      <c r="G21" s="9">
        <v>410210</v>
      </c>
      <c r="H21" s="9">
        <v>467124</v>
      </c>
      <c r="I21" s="15">
        <v>330749</v>
      </c>
      <c r="J21" s="15">
        <v>923815</v>
      </c>
      <c r="K21" s="15">
        <v>67267</v>
      </c>
      <c r="L21" s="15" t="s">
        <v>23</v>
      </c>
      <c r="M21" s="12" t="s">
        <v>23</v>
      </c>
      <c r="N21" s="13">
        <v>3987939</v>
      </c>
    </row>
    <row r="22" spans="2:14" ht="13.5" thickBot="1">
      <c r="B22" s="24" t="s">
        <v>21</v>
      </c>
      <c r="C22" s="25"/>
      <c r="D22" s="23">
        <v>216499</v>
      </c>
      <c r="E22" s="10">
        <v>1070</v>
      </c>
      <c r="F22" s="10">
        <v>3354</v>
      </c>
      <c r="G22" s="10">
        <v>179870</v>
      </c>
      <c r="H22" s="10">
        <v>7526</v>
      </c>
      <c r="I22" s="26" t="s">
        <v>96</v>
      </c>
      <c r="J22" s="26">
        <v>2086</v>
      </c>
      <c r="K22" s="26" t="s">
        <v>96</v>
      </c>
      <c r="L22" s="26" t="s">
        <v>96</v>
      </c>
      <c r="M22" s="12" t="s">
        <v>96</v>
      </c>
      <c r="N22" s="47">
        <v>412405</v>
      </c>
    </row>
    <row r="23" spans="2:15" ht="13.5" thickBot="1">
      <c r="B23" s="28" t="s">
        <v>1</v>
      </c>
      <c r="C23" s="29"/>
      <c r="D23" s="30">
        <v>67006331</v>
      </c>
      <c r="E23" s="31">
        <v>276911</v>
      </c>
      <c r="F23" s="31">
        <v>2676919</v>
      </c>
      <c r="G23" s="31">
        <v>39351586</v>
      </c>
      <c r="H23" s="48">
        <v>8334793</v>
      </c>
      <c r="I23" s="32">
        <v>21301277</v>
      </c>
      <c r="J23" s="32">
        <v>9711209</v>
      </c>
      <c r="K23" s="32">
        <v>86132625</v>
      </c>
      <c r="L23" s="32">
        <v>163863000</v>
      </c>
      <c r="M23" s="49">
        <v>2166370</v>
      </c>
      <c r="N23" s="50">
        <v>400821021</v>
      </c>
      <c r="O23" s="1">
        <f>SUM(D23:M23)</f>
        <v>400821021</v>
      </c>
    </row>
    <row r="24" spans="2:14" ht="13.5" thickBot="1">
      <c r="B24" s="28" t="s">
        <v>29</v>
      </c>
      <c r="C24" s="29"/>
      <c r="D24" s="36">
        <v>16.7</v>
      </c>
      <c r="E24" s="37">
        <v>0.1</v>
      </c>
      <c r="F24" s="37">
        <v>0.7</v>
      </c>
      <c r="G24" s="37">
        <v>9.8</v>
      </c>
      <c r="H24" s="37">
        <v>2.1</v>
      </c>
      <c r="I24" s="38">
        <v>5.3</v>
      </c>
      <c r="J24" s="38">
        <v>2.4</v>
      </c>
      <c r="K24" s="38">
        <v>21.5</v>
      </c>
      <c r="L24" s="38">
        <v>40.9</v>
      </c>
      <c r="M24" s="39">
        <v>0.5</v>
      </c>
      <c r="N24" s="40">
        <v>100</v>
      </c>
    </row>
    <row r="26" ht="12.75">
      <c r="B26" s="16"/>
    </row>
    <row r="27" ht="12.75">
      <c r="B27" s="16"/>
    </row>
    <row r="28" ht="12.75">
      <c r="B28" s="16"/>
    </row>
    <row r="29" ht="12.75">
      <c r="B29" s="16"/>
    </row>
    <row r="30" ht="12.75">
      <c r="B30" s="16"/>
    </row>
    <row r="31" spans="8:14" ht="12.75">
      <c r="H31" s="53">
        <f>SUM(H4,H6:H22)</f>
        <v>8332793</v>
      </c>
      <c r="M31" s="53">
        <f>SUM(M6:M22)</f>
        <v>22680730</v>
      </c>
      <c r="N31" s="53">
        <f>SUM(N4,N6:N22)</f>
        <v>375872366</v>
      </c>
    </row>
  </sheetData>
  <sheetProtection/>
  <mergeCells count="3">
    <mergeCell ref="B3:C3"/>
    <mergeCell ref="M2:M3"/>
    <mergeCell ref="N2:N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85" zoomScaleNormal="85" zoomScaleSheetLayoutView="85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5" width="12.125" style="1" bestFit="1" customWidth="1"/>
    <col min="16" max="16384" width="9.00390625" style="1" customWidth="1"/>
  </cols>
  <sheetData>
    <row r="1" spans="2:14" ht="13.5" thickBot="1">
      <c r="B1" s="1" t="s">
        <v>113</v>
      </c>
      <c r="N1" s="2" t="s">
        <v>0</v>
      </c>
    </row>
    <row r="2" spans="2:14" s="3" customFormat="1" ht="29.25" customHeight="1">
      <c r="B2" s="43"/>
      <c r="C2" s="44" t="s">
        <v>117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114</v>
      </c>
      <c r="I2" s="41" t="s">
        <v>44</v>
      </c>
      <c r="J2" s="41" t="s">
        <v>86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75" t="s">
        <v>146</v>
      </c>
      <c r="C3" s="76"/>
      <c r="D3" s="5" t="s">
        <v>30</v>
      </c>
      <c r="E3" s="17" t="s">
        <v>139</v>
      </c>
      <c r="F3" s="17" t="s">
        <v>140</v>
      </c>
      <c r="G3" s="17" t="s">
        <v>141</v>
      </c>
      <c r="H3" s="17" t="s">
        <v>141</v>
      </c>
      <c r="I3" s="17" t="s">
        <v>142</v>
      </c>
      <c r="J3" s="17" t="s">
        <v>143</v>
      </c>
      <c r="K3" s="17" t="s">
        <v>144</v>
      </c>
      <c r="L3" s="20" t="s">
        <v>145</v>
      </c>
      <c r="M3" s="82"/>
      <c r="N3" s="80"/>
    </row>
    <row r="4" spans="2:16" ht="14.25" customHeight="1" thickTop="1">
      <c r="B4" s="34" t="s">
        <v>2</v>
      </c>
      <c r="C4" s="35"/>
      <c r="D4" s="55" t="s">
        <v>147</v>
      </c>
      <c r="E4" s="56" t="s">
        <v>55</v>
      </c>
      <c r="F4" s="56" t="s">
        <v>55</v>
      </c>
      <c r="G4" s="56" t="s">
        <v>55</v>
      </c>
      <c r="H4" s="56">
        <v>239569</v>
      </c>
      <c r="I4" s="57" t="s">
        <v>55</v>
      </c>
      <c r="J4" s="57" t="s">
        <v>55</v>
      </c>
      <c r="K4" s="57" t="s">
        <v>55</v>
      </c>
      <c r="L4" s="57" t="s">
        <v>55</v>
      </c>
      <c r="M4" s="58" t="s">
        <v>55</v>
      </c>
      <c r="N4" s="59">
        <v>239569</v>
      </c>
      <c r="O4" s="1">
        <f>SUM(D4:M4)</f>
        <v>239569</v>
      </c>
      <c r="P4" s="1">
        <f>N4-O4</f>
        <v>0</v>
      </c>
    </row>
    <row r="5" spans="2:16" ht="12.75">
      <c r="B5" s="12" t="s">
        <v>3</v>
      </c>
      <c r="C5" s="14"/>
      <c r="D5" s="60">
        <v>10794051</v>
      </c>
      <c r="E5" s="61">
        <v>106157</v>
      </c>
      <c r="F5" s="62">
        <v>873727</v>
      </c>
      <c r="G5" s="62">
        <v>12871128</v>
      </c>
      <c r="H5" s="62">
        <v>2186075</v>
      </c>
      <c r="I5" s="63">
        <v>2661218</v>
      </c>
      <c r="J5" s="63">
        <v>1657135</v>
      </c>
      <c r="K5" s="63">
        <v>42910377</v>
      </c>
      <c r="L5" s="63">
        <v>184578000</v>
      </c>
      <c r="M5" s="64">
        <v>1943878</v>
      </c>
      <c r="N5" s="65">
        <v>260581746</v>
      </c>
      <c r="O5" s="1">
        <f aca="true" t="shared" si="0" ref="O5:O23">SUM(D5:M5)</f>
        <v>260581746</v>
      </c>
      <c r="P5" s="1">
        <f aca="true" t="shared" si="1" ref="P5:P23">N5-O5</f>
        <v>0</v>
      </c>
    </row>
    <row r="6" spans="2:16" ht="12.75">
      <c r="B6" s="19"/>
      <c r="C6" s="21" t="s">
        <v>4</v>
      </c>
      <c r="D6" s="64">
        <v>493737</v>
      </c>
      <c r="E6" s="62">
        <v>1300</v>
      </c>
      <c r="F6" s="62">
        <v>7769</v>
      </c>
      <c r="G6" s="62">
        <v>140857</v>
      </c>
      <c r="H6" s="62">
        <v>16109</v>
      </c>
      <c r="I6" s="63" t="s">
        <v>55</v>
      </c>
      <c r="J6" s="63" t="s">
        <v>55</v>
      </c>
      <c r="K6" s="63" t="s">
        <v>148</v>
      </c>
      <c r="L6" s="63" t="s">
        <v>55</v>
      </c>
      <c r="M6" s="64" t="s">
        <v>148</v>
      </c>
      <c r="N6" s="65">
        <v>659772</v>
      </c>
      <c r="O6" s="1">
        <f t="shared" si="0"/>
        <v>659772</v>
      </c>
      <c r="P6" s="1">
        <f t="shared" si="1"/>
        <v>0</v>
      </c>
    </row>
    <row r="7" spans="2:16" ht="12.75">
      <c r="B7" s="19"/>
      <c r="C7" s="21" t="s">
        <v>5</v>
      </c>
      <c r="D7" s="64" t="s">
        <v>55</v>
      </c>
      <c r="E7" s="62" t="s">
        <v>55</v>
      </c>
      <c r="F7" s="62">
        <v>4620</v>
      </c>
      <c r="G7" s="62">
        <v>134943</v>
      </c>
      <c r="H7" s="62" t="s">
        <v>55</v>
      </c>
      <c r="I7" s="63" t="s">
        <v>55</v>
      </c>
      <c r="J7" s="63" t="s">
        <v>55</v>
      </c>
      <c r="K7" s="63" t="s">
        <v>148</v>
      </c>
      <c r="L7" s="63" t="s">
        <v>55</v>
      </c>
      <c r="M7" s="64" t="s">
        <v>148</v>
      </c>
      <c r="N7" s="65">
        <v>139563</v>
      </c>
      <c r="O7" s="1">
        <f t="shared" si="0"/>
        <v>139563</v>
      </c>
      <c r="P7" s="1">
        <f t="shared" si="1"/>
        <v>0</v>
      </c>
    </row>
    <row r="8" spans="2:16" ht="12.75">
      <c r="B8" s="19"/>
      <c r="C8" s="21" t="s">
        <v>6</v>
      </c>
      <c r="D8" s="64">
        <v>300960</v>
      </c>
      <c r="E8" s="62">
        <v>7064</v>
      </c>
      <c r="F8" s="62">
        <v>11153</v>
      </c>
      <c r="G8" s="62">
        <v>140269</v>
      </c>
      <c r="H8" s="62">
        <v>5008</v>
      </c>
      <c r="I8" s="63">
        <v>7640</v>
      </c>
      <c r="J8" s="63" t="s">
        <v>55</v>
      </c>
      <c r="K8" s="63" t="s">
        <v>148</v>
      </c>
      <c r="L8" s="63" t="s">
        <v>55</v>
      </c>
      <c r="M8" s="64" t="s">
        <v>148</v>
      </c>
      <c r="N8" s="65">
        <v>472094</v>
      </c>
      <c r="O8" s="1">
        <f t="shared" si="0"/>
        <v>472094</v>
      </c>
      <c r="P8" s="1">
        <f t="shared" si="1"/>
        <v>0</v>
      </c>
    </row>
    <row r="9" spans="2:16" ht="12.75">
      <c r="B9" s="19"/>
      <c r="C9" s="21" t="s">
        <v>7</v>
      </c>
      <c r="D9" s="64">
        <v>9373326</v>
      </c>
      <c r="E9" s="62">
        <v>53778</v>
      </c>
      <c r="F9" s="62">
        <v>705763</v>
      </c>
      <c r="G9" s="62">
        <v>7273043</v>
      </c>
      <c r="H9" s="62">
        <v>1706266</v>
      </c>
      <c r="I9" s="63">
        <v>1672454</v>
      </c>
      <c r="J9" s="63">
        <v>1657135</v>
      </c>
      <c r="K9" s="63">
        <v>42804842</v>
      </c>
      <c r="L9" s="63">
        <v>184578000</v>
      </c>
      <c r="M9" s="64">
        <v>1656878</v>
      </c>
      <c r="N9" s="65">
        <v>251481485</v>
      </c>
      <c r="O9" s="1">
        <f t="shared" si="0"/>
        <v>251481485</v>
      </c>
      <c r="P9" s="1">
        <f t="shared" si="1"/>
        <v>0</v>
      </c>
    </row>
    <row r="10" spans="2:16" ht="12.75">
      <c r="B10" s="19"/>
      <c r="C10" s="21" t="s">
        <v>8</v>
      </c>
      <c r="D10" s="64">
        <v>626028</v>
      </c>
      <c r="E10" s="62">
        <v>44015</v>
      </c>
      <c r="F10" s="62">
        <v>144422</v>
      </c>
      <c r="G10" s="62">
        <v>5182016</v>
      </c>
      <c r="H10" s="62">
        <v>458692</v>
      </c>
      <c r="I10" s="63">
        <v>981124</v>
      </c>
      <c r="J10" s="63" t="s">
        <v>55</v>
      </c>
      <c r="K10" s="63">
        <v>105535</v>
      </c>
      <c r="L10" s="63" t="s">
        <v>55</v>
      </c>
      <c r="M10" s="64">
        <v>287000</v>
      </c>
      <c r="N10" s="65">
        <v>7828832</v>
      </c>
      <c r="O10" s="1">
        <f t="shared" si="0"/>
        <v>7828832</v>
      </c>
      <c r="P10" s="1">
        <f t="shared" si="1"/>
        <v>0</v>
      </c>
    </row>
    <row r="11" spans="2:16" ht="12.75">
      <c r="B11" s="19" t="s">
        <v>10</v>
      </c>
      <c r="C11" s="21"/>
      <c r="D11" s="64">
        <v>376139</v>
      </c>
      <c r="E11" s="62">
        <v>18797</v>
      </c>
      <c r="F11" s="62">
        <v>158509</v>
      </c>
      <c r="G11" s="62">
        <v>18906</v>
      </c>
      <c r="H11" s="62">
        <v>93986</v>
      </c>
      <c r="I11" s="63" t="s">
        <v>148</v>
      </c>
      <c r="J11" s="63" t="s">
        <v>148</v>
      </c>
      <c r="K11" s="63" t="s">
        <v>55</v>
      </c>
      <c r="L11" s="63" t="s">
        <v>55</v>
      </c>
      <c r="M11" s="64" t="s">
        <v>148</v>
      </c>
      <c r="N11" s="65">
        <v>666337</v>
      </c>
      <c r="O11" s="1">
        <f t="shared" si="0"/>
        <v>666337</v>
      </c>
      <c r="P11" s="1">
        <f t="shared" si="1"/>
        <v>0</v>
      </c>
    </row>
    <row r="12" spans="2:16" ht="12.75">
      <c r="B12" s="19" t="s">
        <v>11</v>
      </c>
      <c r="C12" s="21"/>
      <c r="D12" s="64" t="s">
        <v>55</v>
      </c>
      <c r="E12" s="62" t="s">
        <v>55</v>
      </c>
      <c r="F12" s="62" t="s">
        <v>55</v>
      </c>
      <c r="G12" s="62" t="s">
        <v>55</v>
      </c>
      <c r="H12" s="62" t="s">
        <v>55</v>
      </c>
      <c r="I12" s="63" t="s">
        <v>55</v>
      </c>
      <c r="J12" s="63" t="s">
        <v>55</v>
      </c>
      <c r="K12" s="63">
        <v>1431598</v>
      </c>
      <c r="L12" s="63" t="s">
        <v>55</v>
      </c>
      <c r="M12" s="64" t="s">
        <v>148</v>
      </c>
      <c r="N12" s="65">
        <v>1431598</v>
      </c>
      <c r="O12" s="1">
        <f t="shared" si="0"/>
        <v>1431598</v>
      </c>
      <c r="P12" s="1">
        <f t="shared" si="1"/>
        <v>0</v>
      </c>
    </row>
    <row r="13" spans="2:16" ht="12.75">
      <c r="B13" s="19" t="s">
        <v>12</v>
      </c>
      <c r="C13" s="21"/>
      <c r="D13" s="64">
        <v>197294</v>
      </c>
      <c r="E13" s="62">
        <v>87</v>
      </c>
      <c r="F13" s="62">
        <v>2335</v>
      </c>
      <c r="G13" s="62">
        <v>80517</v>
      </c>
      <c r="H13" s="62">
        <v>16516</v>
      </c>
      <c r="I13" s="63" t="s">
        <v>148</v>
      </c>
      <c r="J13" s="63" t="s">
        <v>148</v>
      </c>
      <c r="K13" s="63" t="s">
        <v>55</v>
      </c>
      <c r="L13" s="63" t="s">
        <v>55</v>
      </c>
      <c r="M13" s="64" t="s">
        <v>148</v>
      </c>
      <c r="N13" s="65">
        <v>296749</v>
      </c>
      <c r="O13" s="1">
        <f t="shared" si="0"/>
        <v>296749</v>
      </c>
      <c r="P13" s="1">
        <f t="shared" si="1"/>
        <v>0</v>
      </c>
    </row>
    <row r="14" spans="2:16" ht="12.75">
      <c r="B14" s="19" t="s">
        <v>13</v>
      </c>
      <c r="C14" s="21"/>
      <c r="D14" s="64">
        <v>3548198</v>
      </c>
      <c r="E14" s="62">
        <v>56597</v>
      </c>
      <c r="F14" s="62">
        <v>156200</v>
      </c>
      <c r="G14" s="62">
        <v>1553329</v>
      </c>
      <c r="H14" s="62">
        <v>628376</v>
      </c>
      <c r="I14" s="63" t="s">
        <v>148</v>
      </c>
      <c r="J14" s="63">
        <v>1564944</v>
      </c>
      <c r="K14" s="63">
        <v>29533392</v>
      </c>
      <c r="L14" s="63" t="s">
        <v>55</v>
      </c>
      <c r="M14" s="64">
        <v>2394247</v>
      </c>
      <c r="N14" s="65">
        <v>39435283</v>
      </c>
      <c r="O14" s="1">
        <f t="shared" si="0"/>
        <v>39435283</v>
      </c>
      <c r="P14" s="1">
        <f t="shared" si="1"/>
        <v>0</v>
      </c>
    </row>
    <row r="15" spans="2:16" ht="12.75">
      <c r="B15" s="19" t="s">
        <v>14</v>
      </c>
      <c r="C15" s="21"/>
      <c r="D15" s="64">
        <v>5428494</v>
      </c>
      <c r="E15" s="62">
        <v>47062</v>
      </c>
      <c r="F15" s="62">
        <v>21593</v>
      </c>
      <c r="G15" s="62">
        <v>799939</v>
      </c>
      <c r="H15" s="62">
        <v>1084256</v>
      </c>
      <c r="I15" s="63">
        <v>451317</v>
      </c>
      <c r="J15" s="63">
        <v>169310</v>
      </c>
      <c r="K15" s="63">
        <v>8074394</v>
      </c>
      <c r="L15" s="63" t="s">
        <v>148</v>
      </c>
      <c r="M15" s="64" t="s">
        <v>148</v>
      </c>
      <c r="N15" s="65">
        <v>16076365</v>
      </c>
      <c r="O15" s="1">
        <f t="shared" si="0"/>
        <v>16076365</v>
      </c>
      <c r="P15" s="1">
        <f t="shared" si="1"/>
        <v>0</v>
      </c>
    </row>
    <row r="16" spans="2:16" ht="12.75">
      <c r="B16" s="19" t="s">
        <v>15</v>
      </c>
      <c r="C16" s="21"/>
      <c r="D16" s="64">
        <v>27232536</v>
      </c>
      <c r="E16" s="62">
        <v>30835</v>
      </c>
      <c r="F16" s="62">
        <v>1089134</v>
      </c>
      <c r="G16" s="62">
        <v>10594241</v>
      </c>
      <c r="H16" s="62">
        <v>1683335</v>
      </c>
      <c r="I16" s="63">
        <v>1527568</v>
      </c>
      <c r="J16" s="63">
        <v>2327591</v>
      </c>
      <c r="K16" s="63">
        <v>1791927</v>
      </c>
      <c r="L16" s="63" t="s">
        <v>148</v>
      </c>
      <c r="M16" s="64">
        <v>636</v>
      </c>
      <c r="N16" s="65">
        <v>46277803</v>
      </c>
      <c r="O16" s="1">
        <f t="shared" si="0"/>
        <v>46277803</v>
      </c>
      <c r="P16" s="1">
        <f t="shared" si="1"/>
        <v>0</v>
      </c>
    </row>
    <row r="17" spans="2:16" ht="12.75">
      <c r="B17" s="19" t="s">
        <v>16</v>
      </c>
      <c r="C17" s="21"/>
      <c r="D17" s="64">
        <v>17937189</v>
      </c>
      <c r="E17" s="62">
        <v>45115</v>
      </c>
      <c r="F17" s="62">
        <v>351275</v>
      </c>
      <c r="G17" s="62">
        <v>11854319</v>
      </c>
      <c r="H17" s="62">
        <v>961990</v>
      </c>
      <c r="I17" s="63">
        <v>18076870</v>
      </c>
      <c r="J17" s="63">
        <v>921896</v>
      </c>
      <c r="K17" s="63">
        <v>13351819</v>
      </c>
      <c r="L17" s="63" t="s">
        <v>148</v>
      </c>
      <c r="M17" s="64">
        <v>518</v>
      </c>
      <c r="N17" s="65">
        <v>63500991</v>
      </c>
      <c r="O17" s="1">
        <f t="shared" si="0"/>
        <v>63500991</v>
      </c>
      <c r="P17" s="1">
        <f t="shared" si="1"/>
        <v>0</v>
      </c>
    </row>
    <row r="18" spans="2:16" ht="12.75">
      <c r="B18" s="19" t="s">
        <v>17</v>
      </c>
      <c r="C18" s="21"/>
      <c r="D18" s="64">
        <v>3172170</v>
      </c>
      <c r="E18" s="62">
        <v>1224</v>
      </c>
      <c r="F18" s="62">
        <v>43888</v>
      </c>
      <c r="G18" s="62">
        <v>2132138</v>
      </c>
      <c r="H18" s="62">
        <v>2368323</v>
      </c>
      <c r="I18" s="63" t="s">
        <v>55</v>
      </c>
      <c r="J18" s="63">
        <v>1203482</v>
      </c>
      <c r="K18" s="63">
        <v>178156</v>
      </c>
      <c r="L18" s="63" t="s">
        <v>148</v>
      </c>
      <c r="M18" s="64" t="s">
        <v>55</v>
      </c>
      <c r="N18" s="65">
        <v>9099381</v>
      </c>
      <c r="O18" s="1">
        <f t="shared" si="0"/>
        <v>9099381</v>
      </c>
      <c r="P18" s="1">
        <f t="shared" si="1"/>
        <v>0</v>
      </c>
    </row>
    <row r="19" spans="2:16" ht="12.75">
      <c r="B19" s="19" t="s">
        <v>18</v>
      </c>
      <c r="C19" s="21"/>
      <c r="D19" s="64">
        <v>1866514</v>
      </c>
      <c r="E19" s="62">
        <v>528</v>
      </c>
      <c r="F19" s="62">
        <v>44256</v>
      </c>
      <c r="G19" s="62">
        <v>2646177</v>
      </c>
      <c r="H19" s="62">
        <v>87648</v>
      </c>
      <c r="I19" s="63" t="s">
        <v>55</v>
      </c>
      <c r="J19" s="63">
        <v>1394138</v>
      </c>
      <c r="K19" s="63">
        <v>5305</v>
      </c>
      <c r="L19" s="63" t="s">
        <v>148</v>
      </c>
      <c r="M19" s="64" t="s">
        <v>148</v>
      </c>
      <c r="N19" s="65">
        <v>6044566</v>
      </c>
      <c r="O19" s="1">
        <f t="shared" si="0"/>
        <v>6044566</v>
      </c>
      <c r="P19" s="1">
        <f t="shared" si="1"/>
        <v>0</v>
      </c>
    </row>
    <row r="20" spans="2:16" ht="12.75">
      <c r="B20" s="19" t="s">
        <v>19</v>
      </c>
      <c r="C20" s="21"/>
      <c r="D20" s="64">
        <v>379319</v>
      </c>
      <c r="E20" s="62" t="s">
        <v>55</v>
      </c>
      <c r="F20" s="62">
        <v>1171</v>
      </c>
      <c r="G20" s="62">
        <v>68265</v>
      </c>
      <c r="H20" s="62">
        <v>47400</v>
      </c>
      <c r="I20" s="63" t="s">
        <v>148</v>
      </c>
      <c r="J20" s="63" t="s">
        <v>148</v>
      </c>
      <c r="K20" s="63" t="s">
        <v>148</v>
      </c>
      <c r="L20" s="63" t="s">
        <v>148</v>
      </c>
      <c r="M20" s="64" t="s">
        <v>148</v>
      </c>
      <c r="N20" s="65">
        <v>496155</v>
      </c>
      <c r="O20" s="1">
        <f t="shared" si="0"/>
        <v>496155</v>
      </c>
      <c r="P20" s="1">
        <f t="shared" si="1"/>
        <v>0</v>
      </c>
    </row>
    <row r="21" spans="2:16" ht="12.75">
      <c r="B21" s="19" t="s">
        <v>20</v>
      </c>
      <c r="C21" s="21"/>
      <c r="D21" s="64">
        <v>1890163</v>
      </c>
      <c r="E21" s="62">
        <v>7094</v>
      </c>
      <c r="F21" s="62">
        <v>37287</v>
      </c>
      <c r="G21" s="62">
        <v>790530</v>
      </c>
      <c r="H21" s="62">
        <v>1389969</v>
      </c>
      <c r="I21" s="63">
        <v>333598</v>
      </c>
      <c r="J21" s="63">
        <v>1703800</v>
      </c>
      <c r="K21" s="63">
        <v>28665</v>
      </c>
      <c r="L21" s="63" t="s">
        <v>148</v>
      </c>
      <c r="M21" s="64" t="s">
        <v>55</v>
      </c>
      <c r="N21" s="65">
        <v>6181106</v>
      </c>
      <c r="O21" s="1">
        <f t="shared" si="0"/>
        <v>6181106</v>
      </c>
      <c r="P21" s="1">
        <f t="shared" si="1"/>
        <v>0</v>
      </c>
    </row>
    <row r="22" spans="2:16" ht="13.5" thickBot="1">
      <c r="B22" s="24" t="s">
        <v>21</v>
      </c>
      <c r="C22" s="25"/>
      <c r="D22" s="60">
        <v>223483</v>
      </c>
      <c r="E22" s="61">
        <v>880</v>
      </c>
      <c r="F22" s="61">
        <v>3101</v>
      </c>
      <c r="G22" s="61">
        <v>184162</v>
      </c>
      <c r="H22" s="61">
        <v>7940</v>
      </c>
      <c r="I22" s="66" t="s">
        <v>148</v>
      </c>
      <c r="J22" s="66">
        <v>2086</v>
      </c>
      <c r="K22" s="66" t="s">
        <v>55</v>
      </c>
      <c r="L22" s="66" t="s">
        <v>148</v>
      </c>
      <c r="M22" s="64" t="s">
        <v>148</v>
      </c>
      <c r="N22" s="67">
        <v>421652</v>
      </c>
      <c r="O22" s="1">
        <f t="shared" si="0"/>
        <v>421652</v>
      </c>
      <c r="P22" s="1">
        <f t="shared" si="1"/>
        <v>0</v>
      </c>
    </row>
    <row r="23" spans="2:16" ht="13.5" thickBot="1">
      <c r="B23" s="28" t="s">
        <v>1</v>
      </c>
      <c r="C23" s="29"/>
      <c r="D23" s="68">
        <v>73045550</v>
      </c>
      <c r="E23" s="69">
        <v>314376</v>
      </c>
      <c r="F23" s="69">
        <v>2782476</v>
      </c>
      <c r="G23" s="69">
        <v>43593651</v>
      </c>
      <c r="H23" s="69">
        <v>10795383</v>
      </c>
      <c r="I23" s="70">
        <v>23050571</v>
      </c>
      <c r="J23" s="70">
        <v>10944382</v>
      </c>
      <c r="K23" s="70">
        <v>97305633</v>
      </c>
      <c r="L23" s="70">
        <v>184578000</v>
      </c>
      <c r="M23" s="68">
        <v>4339279</v>
      </c>
      <c r="N23" s="71">
        <v>450749301</v>
      </c>
      <c r="O23" s="1">
        <f t="shared" si="0"/>
        <v>450749301</v>
      </c>
      <c r="P23" s="1">
        <f t="shared" si="1"/>
        <v>0</v>
      </c>
    </row>
    <row r="24" spans="2:16" ht="13.5" thickBot="1">
      <c r="B24" s="28" t="s">
        <v>29</v>
      </c>
      <c r="C24" s="29"/>
      <c r="D24" s="36">
        <v>16.2</v>
      </c>
      <c r="E24" s="72">
        <v>0.1</v>
      </c>
      <c r="F24" s="72">
        <v>0.6</v>
      </c>
      <c r="G24" s="72">
        <v>9.7</v>
      </c>
      <c r="H24" s="72">
        <v>2.4</v>
      </c>
      <c r="I24" s="73">
        <v>5.1</v>
      </c>
      <c r="J24" s="73">
        <v>2.4</v>
      </c>
      <c r="K24" s="73">
        <v>21.6</v>
      </c>
      <c r="L24" s="73">
        <v>40.9</v>
      </c>
      <c r="M24" s="36">
        <v>1</v>
      </c>
      <c r="N24" s="74">
        <v>100</v>
      </c>
      <c r="O24" s="1">
        <f>SUM(D24:M24)</f>
        <v>100</v>
      </c>
      <c r="P24" s="1">
        <f>N24-O24</f>
        <v>0</v>
      </c>
    </row>
    <row r="26" ht="12.75">
      <c r="B26" s="16" t="s">
        <v>22</v>
      </c>
    </row>
    <row r="27" ht="12.75">
      <c r="B27" s="16" t="s">
        <v>88</v>
      </c>
    </row>
    <row r="28" ht="12.75">
      <c r="B28" s="16"/>
    </row>
    <row r="29" spans="2:14" ht="12.75">
      <c r="B29" s="16"/>
      <c r="D29" s="1">
        <f aca="true" t="shared" si="2" ref="D29:N29">SUM(D6:D10)</f>
        <v>10794051</v>
      </c>
      <c r="E29" s="1">
        <f t="shared" si="2"/>
        <v>106157</v>
      </c>
      <c r="F29" s="1">
        <f t="shared" si="2"/>
        <v>873727</v>
      </c>
      <c r="G29" s="1">
        <f t="shared" si="2"/>
        <v>12871128</v>
      </c>
      <c r="H29" s="1">
        <f t="shared" si="2"/>
        <v>2186075</v>
      </c>
      <c r="I29" s="1">
        <f t="shared" si="2"/>
        <v>2661218</v>
      </c>
      <c r="J29" s="1">
        <f>SUM(J6:J13)</f>
        <v>1657135</v>
      </c>
      <c r="K29" s="1">
        <f>SUM(K6:K11)</f>
        <v>42910377</v>
      </c>
      <c r="L29" s="1">
        <f>SUM(L6:L22)</f>
        <v>184578000</v>
      </c>
      <c r="M29" s="1">
        <f>SUM(M6:M13)</f>
        <v>1943878</v>
      </c>
      <c r="N29" s="1">
        <f t="shared" si="2"/>
        <v>260581746</v>
      </c>
    </row>
    <row r="30" spans="2:14" ht="12.75">
      <c r="B30" s="16"/>
      <c r="D30" s="1">
        <f aca="true" t="shared" si="3" ref="D30:N30">D5-D29</f>
        <v>0</v>
      </c>
      <c r="E30" s="1">
        <f t="shared" si="3"/>
        <v>0</v>
      </c>
      <c r="F30" s="1">
        <f t="shared" si="3"/>
        <v>0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</row>
    <row r="31" spans="4:14" ht="12.75">
      <c r="D31" s="1">
        <f aca="true" t="shared" si="4" ref="D31:N31">SUM(D4:D5,D11:D22)</f>
        <v>73045550</v>
      </c>
      <c r="E31" s="1">
        <f t="shared" si="4"/>
        <v>314376</v>
      </c>
      <c r="F31" s="1">
        <f t="shared" si="4"/>
        <v>2782476</v>
      </c>
      <c r="G31" s="1">
        <f t="shared" si="4"/>
        <v>43593651</v>
      </c>
      <c r="H31" s="1">
        <f t="shared" si="4"/>
        <v>10795383</v>
      </c>
      <c r="I31" s="1">
        <f t="shared" si="4"/>
        <v>23050571</v>
      </c>
      <c r="J31" s="1">
        <f t="shared" si="4"/>
        <v>10944382</v>
      </c>
      <c r="K31" s="1">
        <f t="shared" si="4"/>
        <v>97305633</v>
      </c>
      <c r="L31" s="1">
        <f t="shared" si="4"/>
        <v>184578000</v>
      </c>
      <c r="M31" s="1">
        <f t="shared" si="4"/>
        <v>4339279</v>
      </c>
      <c r="N31" s="1">
        <f t="shared" si="4"/>
        <v>450749301</v>
      </c>
    </row>
    <row r="32" spans="4:14" ht="12.75">
      <c r="D32" s="1">
        <f aca="true" t="shared" si="5" ref="D32:N32">D23-D31</f>
        <v>0</v>
      </c>
      <c r="E32" s="1">
        <f t="shared" si="5"/>
        <v>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5"/>
        <v>0</v>
      </c>
    </row>
  </sheetData>
  <sheetProtection/>
  <mergeCells count="3">
    <mergeCell ref="B3:C3"/>
    <mergeCell ref="M2:M3"/>
    <mergeCell ref="N2:N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view="pageBreakPreview" zoomScaleNormal="85" zoomScaleSheetLayoutView="100"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6384" width="9.00390625" style="1" customWidth="1"/>
  </cols>
  <sheetData>
    <row r="1" spans="2:14" ht="13.5" thickBot="1">
      <c r="B1" s="1" t="s">
        <v>113</v>
      </c>
      <c r="N1" s="2" t="s">
        <v>0</v>
      </c>
    </row>
    <row r="2" spans="2:14" s="3" customFormat="1" ht="29.25" customHeight="1">
      <c r="B2" s="43"/>
      <c r="C2" s="44" t="s">
        <v>85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114</v>
      </c>
      <c r="I2" s="41" t="s">
        <v>44</v>
      </c>
      <c r="J2" s="41" t="s">
        <v>86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75" t="s">
        <v>54</v>
      </c>
      <c r="C3" s="76"/>
      <c r="D3" s="5" t="s">
        <v>30</v>
      </c>
      <c r="E3" s="17" t="s">
        <v>78</v>
      </c>
      <c r="F3" s="17" t="s">
        <v>79</v>
      </c>
      <c r="G3" s="17" t="s">
        <v>80</v>
      </c>
      <c r="H3" s="17" t="s">
        <v>80</v>
      </c>
      <c r="I3" s="17" t="s">
        <v>81</v>
      </c>
      <c r="J3" s="17" t="s">
        <v>87</v>
      </c>
      <c r="K3" s="17" t="s">
        <v>82</v>
      </c>
      <c r="L3" s="20" t="s">
        <v>83</v>
      </c>
      <c r="M3" s="82"/>
      <c r="N3" s="80"/>
    </row>
    <row r="4" spans="2:14" ht="14.25" customHeight="1" thickTop="1">
      <c r="B4" s="34" t="s">
        <v>2</v>
      </c>
      <c r="C4" s="35"/>
      <c r="D4" s="22" t="s">
        <v>84</v>
      </c>
      <c r="E4" s="6" t="s">
        <v>84</v>
      </c>
      <c r="F4" s="6" t="s">
        <v>84</v>
      </c>
      <c r="G4" s="6" t="s">
        <v>84</v>
      </c>
      <c r="H4" s="6">
        <v>400029</v>
      </c>
      <c r="I4" s="18" t="s">
        <v>84</v>
      </c>
      <c r="J4" s="18" t="s">
        <v>84</v>
      </c>
      <c r="K4" s="18" t="s">
        <v>84</v>
      </c>
      <c r="L4" s="18" t="s">
        <v>84</v>
      </c>
      <c r="M4" s="7" t="s">
        <v>84</v>
      </c>
      <c r="N4" s="8">
        <v>400029</v>
      </c>
    </row>
    <row r="5" spans="2:14" ht="12.75">
      <c r="B5" s="12" t="s">
        <v>3</v>
      </c>
      <c r="C5" s="14"/>
      <c r="D5" s="23">
        <v>11396591</v>
      </c>
      <c r="E5" s="11">
        <v>124630</v>
      </c>
      <c r="F5" s="9">
        <v>920356</v>
      </c>
      <c r="G5" s="9">
        <v>14970670</v>
      </c>
      <c r="H5" s="9">
        <v>2501706</v>
      </c>
      <c r="I5" s="15">
        <v>2765444</v>
      </c>
      <c r="J5" s="15">
        <v>2118924</v>
      </c>
      <c r="K5" s="15">
        <v>46080021</v>
      </c>
      <c r="L5" s="15">
        <v>211693000</v>
      </c>
      <c r="M5" s="12">
        <v>1765178</v>
      </c>
      <c r="N5" s="13">
        <v>294336520</v>
      </c>
    </row>
    <row r="6" spans="2:14" ht="12.75">
      <c r="B6" s="19"/>
      <c r="C6" s="21" t="s">
        <v>4</v>
      </c>
      <c r="D6" s="12">
        <v>508636</v>
      </c>
      <c r="E6" s="9">
        <v>1471</v>
      </c>
      <c r="F6" s="9">
        <v>7601</v>
      </c>
      <c r="G6" s="9">
        <v>157694</v>
      </c>
      <c r="H6" s="9">
        <v>28737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704139</v>
      </c>
    </row>
    <row r="7" spans="2:14" ht="12.75">
      <c r="B7" s="19"/>
      <c r="C7" s="21" t="s">
        <v>5</v>
      </c>
      <c r="D7" s="12" t="s">
        <v>24</v>
      </c>
      <c r="E7" s="9" t="s">
        <v>24</v>
      </c>
      <c r="F7" s="9">
        <v>4700</v>
      </c>
      <c r="G7" s="9">
        <v>143237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147937</v>
      </c>
    </row>
    <row r="8" spans="2:14" ht="12.75">
      <c r="B8" s="19"/>
      <c r="C8" s="21" t="s">
        <v>6</v>
      </c>
      <c r="D8" s="12">
        <v>325940</v>
      </c>
      <c r="E8" s="9">
        <v>8981</v>
      </c>
      <c r="F8" s="9">
        <v>33095</v>
      </c>
      <c r="G8" s="9">
        <v>236807</v>
      </c>
      <c r="H8" s="9">
        <v>5088</v>
      </c>
      <c r="I8" s="15">
        <v>7901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617812</v>
      </c>
    </row>
    <row r="9" spans="2:14" ht="12.75">
      <c r="B9" s="19"/>
      <c r="C9" s="21" t="s">
        <v>7</v>
      </c>
      <c r="D9" s="12">
        <v>9708634</v>
      </c>
      <c r="E9" s="9">
        <v>60510</v>
      </c>
      <c r="F9" s="9">
        <v>726363</v>
      </c>
      <c r="G9" s="9">
        <v>8752836</v>
      </c>
      <c r="H9" s="9">
        <v>1963904</v>
      </c>
      <c r="I9" s="15">
        <v>1739571</v>
      </c>
      <c r="J9" s="15">
        <v>2118924</v>
      </c>
      <c r="K9" s="15">
        <v>45894585</v>
      </c>
      <c r="L9" s="15">
        <v>211693000</v>
      </c>
      <c r="M9" s="12">
        <v>1506878</v>
      </c>
      <c r="N9" s="13">
        <v>284165205</v>
      </c>
    </row>
    <row r="10" spans="2:14" ht="12.75">
      <c r="B10" s="19"/>
      <c r="C10" s="21" t="s">
        <v>8</v>
      </c>
      <c r="D10" s="12">
        <v>853381</v>
      </c>
      <c r="E10" s="9">
        <v>53668</v>
      </c>
      <c r="F10" s="9">
        <v>148597</v>
      </c>
      <c r="G10" s="9">
        <v>5680096</v>
      </c>
      <c r="H10" s="9">
        <v>503977</v>
      </c>
      <c r="I10" s="15">
        <v>1017972</v>
      </c>
      <c r="J10" s="15" t="s">
        <v>55</v>
      </c>
      <c r="K10" s="15">
        <v>185436</v>
      </c>
      <c r="L10" s="15" t="s">
        <v>26</v>
      </c>
      <c r="M10" s="12">
        <v>258300</v>
      </c>
      <c r="N10" s="13">
        <v>8701427</v>
      </c>
    </row>
    <row r="11" spans="2:14" ht="12.75">
      <c r="B11" s="19" t="s">
        <v>10</v>
      </c>
      <c r="C11" s="21"/>
      <c r="D11" s="12">
        <v>383182</v>
      </c>
      <c r="E11" s="9">
        <v>19351</v>
      </c>
      <c r="F11" s="9">
        <v>168015</v>
      </c>
      <c r="G11" s="9">
        <v>23067</v>
      </c>
      <c r="H11" s="9">
        <v>91069</v>
      </c>
      <c r="I11" s="15" t="s">
        <v>26</v>
      </c>
      <c r="J11" s="15" t="s">
        <v>26</v>
      </c>
      <c r="K11" s="15" t="s">
        <v>26</v>
      </c>
      <c r="L11" s="15" t="s">
        <v>26</v>
      </c>
      <c r="M11" s="12" t="s">
        <v>26</v>
      </c>
      <c r="N11" s="13">
        <v>684684</v>
      </c>
    </row>
    <row r="12" spans="2:14" ht="12.75">
      <c r="B12" s="19" t="s">
        <v>11</v>
      </c>
      <c r="C12" s="21"/>
      <c r="D12" s="12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15" t="s">
        <v>26</v>
      </c>
      <c r="J12" s="15" t="s">
        <v>26</v>
      </c>
      <c r="K12" s="15">
        <v>1322756</v>
      </c>
      <c r="L12" s="15" t="s">
        <v>26</v>
      </c>
      <c r="M12" s="12" t="s">
        <v>26</v>
      </c>
      <c r="N12" s="13">
        <v>1322756</v>
      </c>
    </row>
    <row r="13" spans="2:14" ht="12.75">
      <c r="B13" s="19" t="s">
        <v>12</v>
      </c>
      <c r="C13" s="21"/>
      <c r="D13" s="12">
        <v>199315</v>
      </c>
      <c r="E13" s="9">
        <v>87</v>
      </c>
      <c r="F13" s="9">
        <v>2414</v>
      </c>
      <c r="G13" s="9">
        <v>85348</v>
      </c>
      <c r="H13" s="9">
        <v>15983</v>
      </c>
      <c r="I13" s="15" t="s">
        <v>23</v>
      </c>
      <c r="J13" s="15" t="s">
        <v>23</v>
      </c>
      <c r="K13" s="15" t="s">
        <v>23</v>
      </c>
      <c r="L13" s="15" t="s">
        <v>23</v>
      </c>
      <c r="M13" s="12" t="s">
        <v>23</v>
      </c>
      <c r="N13" s="13">
        <v>303147</v>
      </c>
    </row>
    <row r="14" spans="2:14" ht="12.75">
      <c r="B14" s="19" t="s">
        <v>13</v>
      </c>
      <c r="C14" s="21"/>
      <c r="D14" s="12">
        <v>3620046</v>
      </c>
      <c r="E14" s="9">
        <v>60073</v>
      </c>
      <c r="F14" s="9">
        <v>162484</v>
      </c>
      <c r="G14" s="9">
        <v>1683768</v>
      </c>
      <c r="H14" s="9">
        <v>659290</v>
      </c>
      <c r="I14" s="15" t="s">
        <v>23</v>
      </c>
      <c r="J14" s="15">
        <v>2310957</v>
      </c>
      <c r="K14" s="15">
        <v>33844486</v>
      </c>
      <c r="L14" s="15" t="s">
        <v>23</v>
      </c>
      <c r="M14" s="12">
        <v>2502512</v>
      </c>
      <c r="N14" s="13">
        <v>44843616</v>
      </c>
    </row>
    <row r="15" spans="2:14" ht="12.75">
      <c r="B15" s="19" t="s">
        <v>14</v>
      </c>
      <c r="C15" s="21"/>
      <c r="D15" s="12">
        <v>5573626</v>
      </c>
      <c r="E15" s="9">
        <v>49934</v>
      </c>
      <c r="F15" s="9">
        <v>23241</v>
      </c>
      <c r="G15" s="9">
        <v>923267</v>
      </c>
      <c r="H15" s="9">
        <v>1142548</v>
      </c>
      <c r="I15" s="15">
        <v>768260</v>
      </c>
      <c r="J15" s="15">
        <v>396609</v>
      </c>
      <c r="K15" s="15">
        <v>9466949</v>
      </c>
      <c r="L15" s="15" t="s">
        <v>23</v>
      </c>
      <c r="M15" s="12" t="s">
        <v>23</v>
      </c>
      <c r="N15" s="13">
        <v>18344434</v>
      </c>
    </row>
    <row r="16" spans="2:14" ht="12.75">
      <c r="B16" s="19" t="s">
        <v>15</v>
      </c>
      <c r="C16" s="21"/>
      <c r="D16" s="12">
        <v>27968446</v>
      </c>
      <c r="E16" s="9">
        <v>38051</v>
      </c>
      <c r="F16" s="9">
        <v>1113504</v>
      </c>
      <c r="G16" s="9">
        <v>13314530</v>
      </c>
      <c r="H16" s="9">
        <v>2199922</v>
      </c>
      <c r="I16" s="15">
        <v>1742546</v>
      </c>
      <c r="J16" s="15">
        <v>2553371</v>
      </c>
      <c r="K16" s="15">
        <v>2053049</v>
      </c>
      <c r="L16" s="15" t="s">
        <v>27</v>
      </c>
      <c r="M16" s="12">
        <v>636</v>
      </c>
      <c r="N16" s="13">
        <v>50984055</v>
      </c>
    </row>
    <row r="17" spans="2:14" ht="12.75">
      <c r="B17" s="19" t="s">
        <v>16</v>
      </c>
      <c r="C17" s="21"/>
      <c r="D17" s="12">
        <v>18485125</v>
      </c>
      <c r="E17" s="9">
        <v>49727</v>
      </c>
      <c r="F17" s="9">
        <v>378097</v>
      </c>
      <c r="G17" s="9">
        <v>20492121</v>
      </c>
      <c r="H17" s="9">
        <v>9267447</v>
      </c>
      <c r="I17" s="15">
        <v>19508123</v>
      </c>
      <c r="J17" s="15">
        <v>1130674</v>
      </c>
      <c r="K17" s="15">
        <v>11913507</v>
      </c>
      <c r="L17" s="15" t="s">
        <v>28</v>
      </c>
      <c r="M17" s="12">
        <v>518</v>
      </c>
      <c r="N17" s="13">
        <v>81225339</v>
      </c>
    </row>
    <row r="18" spans="2:14" ht="12.75">
      <c r="B18" s="19" t="s">
        <v>17</v>
      </c>
      <c r="C18" s="21"/>
      <c r="D18" s="12">
        <v>3246974</v>
      </c>
      <c r="E18" s="9">
        <v>1244</v>
      </c>
      <c r="F18" s="9">
        <v>47884</v>
      </c>
      <c r="G18" s="9">
        <v>1625649</v>
      </c>
      <c r="H18" s="9">
        <v>2669383</v>
      </c>
      <c r="I18" s="15" t="s">
        <v>55</v>
      </c>
      <c r="J18" s="15">
        <v>2343658</v>
      </c>
      <c r="K18" s="15">
        <v>188708</v>
      </c>
      <c r="L18" s="15" t="s">
        <v>28</v>
      </c>
      <c r="M18" s="12" t="s">
        <v>28</v>
      </c>
      <c r="N18" s="13">
        <v>10123500</v>
      </c>
    </row>
    <row r="19" spans="2:14" ht="12.75">
      <c r="B19" s="19" t="s">
        <v>18</v>
      </c>
      <c r="C19" s="21"/>
      <c r="D19" s="12">
        <v>1936099</v>
      </c>
      <c r="E19" s="9">
        <v>581</v>
      </c>
      <c r="F19" s="9">
        <v>48071</v>
      </c>
      <c r="G19" s="9">
        <v>2934639</v>
      </c>
      <c r="H19" s="9">
        <v>85532</v>
      </c>
      <c r="I19" s="15" t="s">
        <v>23</v>
      </c>
      <c r="J19" s="15">
        <v>612601</v>
      </c>
      <c r="K19" s="15">
        <v>4630</v>
      </c>
      <c r="L19" s="15" t="s">
        <v>23</v>
      </c>
      <c r="M19" s="12" t="s">
        <v>23</v>
      </c>
      <c r="N19" s="13">
        <v>5622153</v>
      </c>
    </row>
    <row r="20" spans="2:14" ht="12.75">
      <c r="B20" s="19" t="s">
        <v>19</v>
      </c>
      <c r="C20" s="21"/>
      <c r="D20" s="12">
        <v>385921</v>
      </c>
      <c r="E20" s="9" t="s">
        <v>23</v>
      </c>
      <c r="F20" s="9">
        <v>1184</v>
      </c>
      <c r="G20" s="9">
        <v>78283</v>
      </c>
      <c r="H20" s="9">
        <v>47495</v>
      </c>
      <c r="I20" s="15" t="s">
        <v>23</v>
      </c>
      <c r="J20" s="15" t="s">
        <v>23</v>
      </c>
      <c r="K20" s="15" t="s">
        <v>23</v>
      </c>
      <c r="L20" s="15" t="s">
        <v>23</v>
      </c>
      <c r="M20" s="12" t="s">
        <v>23</v>
      </c>
      <c r="N20" s="13">
        <v>512883</v>
      </c>
    </row>
    <row r="21" spans="2:14" ht="12.75">
      <c r="B21" s="19" t="s">
        <v>20</v>
      </c>
      <c r="C21" s="21"/>
      <c r="D21" s="12">
        <v>1857924</v>
      </c>
      <c r="E21" s="9">
        <v>7257</v>
      </c>
      <c r="F21" s="9">
        <v>38937</v>
      </c>
      <c r="G21" s="9">
        <v>1137985</v>
      </c>
      <c r="H21" s="9">
        <v>952814</v>
      </c>
      <c r="I21" s="15">
        <v>356778</v>
      </c>
      <c r="J21" s="15">
        <v>1728304</v>
      </c>
      <c r="K21" s="15">
        <v>20000</v>
      </c>
      <c r="L21" s="15" t="s">
        <v>23</v>
      </c>
      <c r="M21" s="12" t="s">
        <v>23</v>
      </c>
      <c r="N21" s="13">
        <v>6099999</v>
      </c>
    </row>
    <row r="22" spans="2:14" ht="13.5" thickBot="1">
      <c r="B22" s="24" t="s">
        <v>21</v>
      </c>
      <c r="C22" s="25"/>
      <c r="D22" s="23">
        <v>242471</v>
      </c>
      <c r="E22" s="10">
        <v>960</v>
      </c>
      <c r="F22" s="10">
        <v>3936</v>
      </c>
      <c r="G22" s="10">
        <v>199425</v>
      </c>
      <c r="H22" s="10">
        <v>9067</v>
      </c>
      <c r="I22" s="26" t="s">
        <v>84</v>
      </c>
      <c r="J22" s="26">
        <v>2086</v>
      </c>
      <c r="K22" s="26" t="s">
        <v>84</v>
      </c>
      <c r="L22" s="26" t="s">
        <v>84</v>
      </c>
      <c r="M22" s="12" t="s">
        <v>84</v>
      </c>
      <c r="N22" s="27">
        <v>457945</v>
      </c>
    </row>
    <row r="23" spans="2:14" ht="13.5" thickBot="1">
      <c r="B23" s="28" t="s">
        <v>1</v>
      </c>
      <c r="C23" s="29"/>
      <c r="D23" s="30">
        <v>75295720</v>
      </c>
      <c r="E23" s="31">
        <v>351895</v>
      </c>
      <c r="F23" s="31">
        <v>2908123</v>
      </c>
      <c r="G23" s="31">
        <v>57468752</v>
      </c>
      <c r="H23" s="31">
        <v>20042285</v>
      </c>
      <c r="I23" s="32">
        <v>25141151</v>
      </c>
      <c r="J23" s="32">
        <v>13197184</v>
      </c>
      <c r="K23" s="32">
        <v>104894106</v>
      </c>
      <c r="L23" s="32">
        <v>211693000</v>
      </c>
      <c r="M23" s="30">
        <v>4268844</v>
      </c>
      <c r="N23" s="33">
        <v>515261060</v>
      </c>
    </row>
    <row r="24" spans="2:14" ht="13.5" thickBot="1">
      <c r="B24" s="28" t="s">
        <v>29</v>
      </c>
      <c r="C24" s="29"/>
      <c r="D24" s="36">
        <v>14.6</v>
      </c>
      <c r="E24" s="37">
        <v>0.1</v>
      </c>
      <c r="F24" s="37">
        <v>0.6</v>
      </c>
      <c r="G24" s="37">
        <v>11.2</v>
      </c>
      <c r="H24" s="37">
        <v>3.9</v>
      </c>
      <c r="I24" s="38">
        <v>4.9</v>
      </c>
      <c r="J24" s="38">
        <v>2.6</v>
      </c>
      <c r="K24" s="38">
        <v>20.4</v>
      </c>
      <c r="L24" s="38">
        <v>41.1</v>
      </c>
      <c r="M24" s="39">
        <v>0.83</v>
      </c>
      <c r="N24" s="40">
        <v>100</v>
      </c>
    </row>
    <row r="26" ht="12.75">
      <c r="B26" s="16" t="s">
        <v>22</v>
      </c>
    </row>
    <row r="27" ht="12.75">
      <c r="B27" s="16" t="s">
        <v>88</v>
      </c>
    </row>
    <row r="28" ht="12.75">
      <c r="B28" s="16"/>
    </row>
    <row r="29" spans="2:14" ht="12.75">
      <c r="B29" s="16"/>
      <c r="D29" s="1">
        <f>SUM(D6:D10)</f>
        <v>11396591</v>
      </c>
      <c r="E29" s="1">
        <f aca="true" t="shared" si="0" ref="E29:N29">SUM(E6:E10)</f>
        <v>124630</v>
      </c>
      <c r="F29" s="1">
        <f t="shared" si="0"/>
        <v>920356</v>
      </c>
      <c r="G29" s="1">
        <f t="shared" si="0"/>
        <v>14970670</v>
      </c>
      <c r="H29" s="1">
        <f t="shared" si="0"/>
        <v>2501706</v>
      </c>
      <c r="I29" s="1">
        <f t="shared" si="0"/>
        <v>2765444</v>
      </c>
      <c r="J29" s="1">
        <f t="shared" si="0"/>
        <v>2118924</v>
      </c>
      <c r="K29" s="1">
        <f t="shared" si="0"/>
        <v>46080021</v>
      </c>
      <c r="L29" s="1">
        <f t="shared" si="0"/>
        <v>211693000</v>
      </c>
      <c r="M29" s="1">
        <f t="shared" si="0"/>
        <v>1765178</v>
      </c>
      <c r="N29" s="1">
        <f t="shared" si="0"/>
        <v>294336520</v>
      </c>
    </row>
    <row r="30" spans="2:14" ht="12.75">
      <c r="B30" s="16"/>
      <c r="D30" s="1">
        <f>D5-D29</f>
        <v>0</v>
      </c>
      <c r="E30" s="1">
        <f aca="true" t="shared" si="1" ref="E30:N30">E5-E29</f>
        <v>0</v>
      </c>
      <c r="F30" s="1">
        <f t="shared" si="1"/>
        <v>0</v>
      </c>
      <c r="G30" s="1">
        <f t="shared" si="1"/>
        <v>0</v>
      </c>
      <c r="H30" s="1">
        <f t="shared" si="1"/>
        <v>0</v>
      </c>
      <c r="I30" s="1">
        <f t="shared" si="1"/>
        <v>0</v>
      </c>
      <c r="J30" s="1">
        <f t="shared" si="1"/>
        <v>0</v>
      </c>
      <c r="K30" s="1">
        <f t="shared" si="1"/>
        <v>0</v>
      </c>
      <c r="L30" s="1">
        <f t="shared" si="1"/>
        <v>0</v>
      </c>
      <c r="M30" s="1">
        <f t="shared" si="1"/>
        <v>0</v>
      </c>
      <c r="N30" s="1">
        <f t="shared" si="1"/>
        <v>0</v>
      </c>
    </row>
    <row r="31" spans="4:14" ht="12.75">
      <c r="D31" s="1">
        <f>SUM(D4:D5,D11:D22)</f>
        <v>75295720</v>
      </c>
      <c r="E31" s="1">
        <f aca="true" t="shared" si="2" ref="E31:N31">SUM(E4:E5,E11:E22)</f>
        <v>351895</v>
      </c>
      <c r="F31" s="1">
        <f t="shared" si="2"/>
        <v>2908123</v>
      </c>
      <c r="G31" s="1">
        <f t="shared" si="2"/>
        <v>57468752</v>
      </c>
      <c r="H31" s="1">
        <f t="shared" si="2"/>
        <v>20042285</v>
      </c>
      <c r="I31" s="1">
        <f t="shared" si="2"/>
        <v>25141151</v>
      </c>
      <c r="J31" s="1">
        <f t="shared" si="2"/>
        <v>13197184</v>
      </c>
      <c r="K31" s="1">
        <f t="shared" si="2"/>
        <v>104894106</v>
      </c>
      <c r="L31" s="1">
        <f t="shared" si="2"/>
        <v>211693000</v>
      </c>
      <c r="M31" s="1">
        <f t="shared" si="2"/>
        <v>4268844</v>
      </c>
      <c r="N31" s="1">
        <f t="shared" si="2"/>
        <v>515261060</v>
      </c>
    </row>
    <row r="32" spans="4:14" ht="12.75">
      <c r="D32" s="1">
        <f>D23-D31</f>
        <v>0</v>
      </c>
      <c r="E32" s="1">
        <f aca="true" t="shared" si="3" ref="E32:N32">E23-E31</f>
        <v>0</v>
      </c>
      <c r="F32" s="1">
        <f t="shared" si="3"/>
        <v>0</v>
      </c>
      <c r="G32" s="1">
        <f t="shared" si="3"/>
        <v>0</v>
      </c>
      <c r="H32" s="1">
        <f t="shared" si="3"/>
        <v>0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0</v>
      </c>
      <c r="M32" s="1">
        <f t="shared" si="3"/>
        <v>0</v>
      </c>
      <c r="N32" s="1">
        <f t="shared" si="3"/>
        <v>0</v>
      </c>
    </row>
  </sheetData>
  <sheetProtection/>
  <mergeCells count="3">
    <mergeCell ref="B3:C3"/>
    <mergeCell ref="M2:M3"/>
    <mergeCell ref="N2:N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70" zoomScaleNormal="85" zoomScaleSheetLayoutView="70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3.625" style="1" customWidth="1"/>
    <col min="3" max="3" width="13.00390625" style="1" bestFit="1" customWidth="1"/>
    <col min="4" max="4" width="11.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5" width="12.125" style="1" bestFit="1" customWidth="1"/>
    <col min="16" max="16384" width="9.00390625" style="1" customWidth="1"/>
  </cols>
  <sheetData>
    <row r="1" spans="2:14" ht="13.5" thickBot="1">
      <c r="B1" s="1" t="s">
        <v>113</v>
      </c>
      <c r="N1" s="2" t="s">
        <v>0</v>
      </c>
    </row>
    <row r="2" spans="2:14" s="3" customFormat="1" ht="29.25" customHeight="1">
      <c r="B2" s="43"/>
      <c r="C2" s="44" t="s">
        <v>117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114</v>
      </c>
      <c r="I2" s="41" t="s">
        <v>44</v>
      </c>
      <c r="J2" s="41" t="s">
        <v>86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75" t="s">
        <v>118</v>
      </c>
      <c r="C3" s="76"/>
      <c r="D3" s="5" t="s">
        <v>30</v>
      </c>
      <c r="E3" s="17" t="s">
        <v>119</v>
      </c>
      <c r="F3" s="17" t="s">
        <v>120</v>
      </c>
      <c r="G3" s="17" t="s">
        <v>121</v>
      </c>
      <c r="H3" s="17" t="s">
        <v>121</v>
      </c>
      <c r="I3" s="17" t="s">
        <v>122</v>
      </c>
      <c r="J3" s="17" t="s">
        <v>123</v>
      </c>
      <c r="K3" s="17" t="s">
        <v>124</v>
      </c>
      <c r="L3" s="20" t="s">
        <v>125</v>
      </c>
      <c r="M3" s="82"/>
      <c r="N3" s="80"/>
    </row>
    <row r="4" spans="2:16" ht="14.25" customHeight="1" thickTop="1">
      <c r="B4" s="34" t="s">
        <v>2</v>
      </c>
      <c r="C4" s="35"/>
      <c r="D4" s="22" t="s">
        <v>126</v>
      </c>
      <c r="E4" s="6" t="s">
        <v>126</v>
      </c>
      <c r="F4" s="6" t="s">
        <v>126</v>
      </c>
      <c r="G4" s="6" t="s">
        <v>126</v>
      </c>
      <c r="H4" s="6">
        <v>460033</v>
      </c>
      <c r="I4" s="18" t="s">
        <v>126</v>
      </c>
      <c r="J4" s="18" t="s">
        <v>126</v>
      </c>
      <c r="K4" s="18" t="s">
        <v>126</v>
      </c>
      <c r="L4" s="18" t="s">
        <v>126</v>
      </c>
      <c r="M4" s="7" t="s">
        <v>126</v>
      </c>
      <c r="N4" s="8">
        <v>460033</v>
      </c>
      <c r="O4" s="1">
        <f>SUM(D4:M4)</f>
        <v>460033</v>
      </c>
      <c r="P4" s="1">
        <f>N4-O4</f>
        <v>0</v>
      </c>
    </row>
    <row r="5" spans="2:16" ht="12.75">
      <c r="B5" s="12" t="s">
        <v>3</v>
      </c>
      <c r="C5" s="14"/>
      <c r="D5" s="9">
        <v>12046068</v>
      </c>
      <c r="E5" s="9">
        <v>129079</v>
      </c>
      <c r="F5" s="9">
        <v>877082</v>
      </c>
      <c r="G5" s="9">
        <v>16359999</v>
      </c>
      <c r="H5" s="9">
        <v>2427591</v>
      </c>
      <c r="I5" s="15">
        <v>2745908</v>
      </c>
      <c r="J5" s="15">
        <v>1935952</v>
      </c>
      <c r="K5" s="15">
        <v>45410947</v>
      </c>
      <c r="L5" s="15">
        <v>217357000</v>
      </c>
      <c r="M5" s="12">
        <v>1589348</v>
      </c>
      <c r="N5" s="13">
        <v>300878974</v>
      </c>
      <c r="O5" s="1">
        <f aca="true" t="shared" si="0" ref="O5:O24">SUM(D5:M5)</f>
        <v>300878974</v>
      </c>
      <c r="P5" s="1">
        <f aca="true" t="shared" si="1" ref="P5:P24">N5-O5</f>
        <v>0</v>
      </c>
    </row>
    <row r="6" spans="2:16" ht="12.75">
      <c r="B6" s="19"/>
      <c r="C6" s="21" t="s">
        <v>4</v>
      </c>
      <c r="D6" s="9">
        <v>514090</v>
      </c>
      <c r="E6" s="9">
        <v>1471</v>
      </c>
      <c r="F6" s="9">
        <v>7589</v>
      </c>
      <c r="G6" s="9">
        <v>154252</v>
      </c>
      <c r="H6" s="9">
        <v>27133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704535</v>
      </c>
      <c r="O6" s="1">
        <f t="shared" si="0"/>
        <v>704535</v>
      </c>
      <c r="P6" s="1">
        <f t="shared" si="1"/>
        <v>0</v>
      </c>
    </row>
    <row r="7" spans="2:16" ht="12.75">
      <c r="B7" s="19"/>
      <c r="C7" s="21" t="s">
        <v>5</v>
      </c>
      <c r="D7" s="9" t="s">
        <v>55</v>
      </c>
      <c r="E7" s="9" t="s">
        <v>55</v>
      </c>
      <c r="F7" s="9">
        <v>4642</v>
      </c>
      <c r="G7" s="9">
        <v>143237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147879</v>
      </c>
      <c r="O7" s="1">
        <f t="shared" si="0"/>
        <v>147879</v>
      </c>
      <c r="P7" s="1">
        <f t="shared" si="1"/>
        <v>0</v>
      </c>
    </row>
    <row r="8" spans="2:16" ht="12.75">
      <c r="B8" s="19"/>
      <c r="C8" s="21" t="s">
        <v>6</v>
      </c>
      <c r="D8" s="9">
        <v>349647</v>
      </c>
      <c r="E8" s="9">
        <v>12856</v>
      </c>
      <c r="F8" s="9">
        <v>33636</v>
      </c>
      <c r="G8" s="9">
        <v>252175</v>
      </c>
      <c r="H8" s="9">
        <v>4909</v>
      </c>
      <c r="I8" s="15">
        <v>25884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679107</v>
      </c>
      <c r="O8" s="1">
        <f t="shared" si="0"/>
        <v>679107</v>
      </c>
      <c r="P8" s="1">
        <f t="shared" si="1"/>
        <v>0</v>
      </c>
    </row>
    <row r="9" spans="2:16" ht="12.75">
      <c r="B9" s="19"/>
      <c r="C9" s="21" t="s">
        <v>7</v>
      </c>
      <c r="D9" s="9">
        <v>10230109</v>
      </c>
      <c r="E9" s="9">
        <v>61228</v>
      </c>
      <c r="F9" s="9">
        <v>697776</v>
      </c>
      <c r="G9" s="9">
        <v>9875116</v>
      </c>
      <c r="H9" s="9">
        <v>1878170</v>
      </c>
      <c r="I9" s="15">
        <v>1723869</v>
      </c>
      <c r="J9" s="15">
        <v>1935952</v>
      </c>
      <c r="K9" s="15">
        <v>45219638</v>
      </c>
      <c r="L9" s="15">
        <v>217357000</v>
      </c>
      <c r="M9" s="12">
        <v>1356878</v>
      </c>
      <c r="N9" s="13">
        <v>290335736</v>
      </c>
      <c r="O9" s="1">
        <f t="shared" si="0"/>
        <v>290335736</v>
      </c>
      <c r="P9" s="1">
        <f t="shared" si="1"/>
        <v>0</v>
      </c>
    </row>
    <row r="10" spans="2:16" ht="12.75">
      <c r="B10" s="19"/>
      <c r="C10" s="21" t="s">
        <v>8</v>
      </c>
      <c r="D10" s="9">
        <v>952222</v>
      </c>
      <c r="E10" s="9">
        <v>53524</v>
      </c>
      <c r="F10" s="9">
        <v>133439</v>
      </c>
      <c r="G10" s="9">
        <v>5935219</v>
      </c>
      <c r="H10" s="9">
        <v>517379</v>
      </c>
      <c r="I10" s="15">
        <v>996155</v>
      </c>
      <c r="J10" s="15" t="s">
        <v>26</v>
      </c>
      <c r="K10" s="15">
        <v>191309</v>
      </c>
      <c r="L10" s="15" t="s">
        <v>26</v>
      </c>
      <c r="M10" s="12">
        <v>232470</v>
      </c>
      <c r="N10" s="13">
        <v>9011717</v>
      </c>
      <c r="O10" s="1">
        <f t="shared" si="0"/>
        <v>9011717</v>
      </c>
      <c r="P10" s="1">
        <f t="shared" si="1"/>
        <v>0</v>
      </c>
    </row>
    <row r="11" spans="2:16" ht="12.75">
      <c r="B11" s="19" t="s">
        <v>10</v>
      </c>
      <c r="C11" s="21"/>
      <c r="D11" s="9">
        <v>404397</v>
      </c>
      <c r="E11" s="9">
        <v>19924</v>
      </c>
      <c r="F11" s="9">
        <v>167334</v>
      </c>
      <c r="G11" s="9">
        <v>23067</v>
      </c>
      <c r="H11" s="9">
        <v>92985</v>
      </c>
      <c r="I11" s="15" t="s">
        <v>26</v>
      </c>
      <c r="J11" s="15" t="s">
        <v>26</v>
      </c>
      <c r="K11" s="15" t="s">
        <v>26</v>
      </c>
      <c r="L11" s="15" t="s">
        <v>26</v>
      </c>
      <c r="M11" s="12" t="s">
        <v>26</v>
      </c>
      <c r="N11" s="13">
        <v>707707</v>
      </c>
      <c r="O11" s="1">
        <f t="shared" si="0"/>
        <v>707707</v>
      </c>
      <c r="P11" s="1">
        <f t="shared" si="1"/>
        <v>0</v>
      </c>
    </row>
    <row r="12" spans="2:16" ht="12.75">
      <c r="B12" s="19" t="s">
        <v>11</v>
      </c>
      <c r="C12" s="21"/>
      <c r="D12" s="9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15" t="s">
        <v>26</v>
      </c>
      <c r="J12" s="15" t="s">
        <v>26</v>
      </c>
      <c r="K12" s="15">
        <v>1849014</v>
      </c>
      <c r="L12" s="15" t="s">
        <v>26</v>
      </c>
      <c r="M12" s="12" t="s">
        <v>26</v>
      </c>
      <c r="N12" s="13">
        <v>1849014</v>
      </c>
      <c r="O12" s="1">
        <f t="shared" si="0"/>
        <v>1849014</v>
      </c>
      <c r="P12" s="1">
        <f t="shared" si="1"/>
        <v>0</v>
      </c>
    </row>
    <row r="13" spans="2:16" ht="12.75">
      <c r="B13" s="19" t="s">
        <v>12</v>
      </c>
      <c r="C13" s="21"/>
      <c r="D13" s="9">
        <v>207813</v>
      </c>
      <c r="E13" s="9">
        <v>87</v>
      </c>
      <c r="F13" s="9">
        <v>2317</v>
      </c>
      <c r="G13" s="9">
        <v>85348</v>
      </c>
      <c r="H13" s="9">
        <v>16054</v>
      </c>
      <c r="I13" s="15" t="s">
        <v>23</v>
      </c>
      <c r="J13" s="15" t="s">
        <v>23</v>
      </c>
      <c r="K13" s="15" t="s">
        <v>23</v>
      </c>
      <c r="L13" s="15" t="s">
        <v>23</v>
      </c>
      <c r="M13" s="12" t="s">
        <v>23</v>
      </c>
      <c r="N13" s="13">
        <v>311619</v>
      </c>
      <c r="O13" s="1">
        <f t="shared" si="0"/>
        <v>311619</v>
      </c>
      <c r="P13" s="1">
        <f t="shared" si="1"/>
        <v>0</v>
      </c>
    </row>
    <row r="14" spans="2:16" ht="12.75">
      <c r="B14" s="19" t="s">
        <v>13</v>
      </c>
      <c r="C14" s="21"/>
      <c r="D14" s="9">
        <v>3759622</v>
      </c>
      <c r="E14" s="9">
        <v>66429</v>
      </c>
      <c r="F14" s="9">
        <v>153339</v>
      </c>
      <c r="G14" s="9">
        <v>1676886</v>
      </c>
      <c r="H14" s="9">
        <v>639933</v>
      </c>
      <c r="I14" s="15" t="s">
        <v>23</v>
      </c>
      <c r="J14" s="15">
        <v>7645662</v>
      </c>
      <c r="K14" s="15">
        <v>35952083</v>
      </c>
      <c r="L14" s="15" t="s">
        <v>23</v>
      </c>
      <c r="M14" s="12">
        <v>2488302</v>
      </c>
      <c r="N14" s="13">
        <v>52381256</v>
      </c>
      <c r="O14" s="1">
        <f t="shared" si="0"/>
        <v>52382256</v>
      </c>
      <c r="P14" s="1">
        <f t="shared" si="1"/>
        <v>-1000</v>
      </c>
    </row>
    <row r="15" spans="2:16" ht="12.75">
      <c r="B15" s="19" t="s">
        <v>14</v>
      </c>
      <c r="C15" s="21"/>
      <c r="D15" s="9">
        <v>5776201</v>
      </c>
      <c r="E15" s="9">
        <v>51926</v>
      </c>
      <c r="F15" s="9">
        <v>23077</v>
      </c>
      <c r="G15" s="9">
        <v>956362</v>
      </c>
      <c r="H15" s="9">
        <v>1086650</v>
      </c>
      <c r="I15" s="15">
        <v>592823</v>
      </c>
      <c r="J15" s="15">
        <v>623989</v>
      </c>
      <c r="K15" s="15">
        <v>10226029</v>
      </c>
      <c r="L15" s="15" t="s">
        <v>23</v>
      </c>
      <c r="M15" s="12" t="s">
        <v>23</v>
      </c>
      <c r="N15" s="13">
        <v>19337057</v>
      </c>
      <c r="O15" s="1">
        <f t="shared" si="0"/>
        <v>19337057</v>
      </c>
      <c r="P15" s="1">
        <f t="shared" si="1"/>
        <v>0</v>
      </c>
    </row>
    <row r="16" spans="2:16" ht="12.75">
      <c r="B16" s="19" t="s">
        <v>15</v>
      </c>
      <c r="C16" s="21"/>
      <c r="D16" s="9">
        <v>29133762</v>
      </c>
      <c r="E16" s="9">
        <v>41482</v>
      </c>
      <c r="F16" s="9">
        <v>1027272</v>
      </c>
      <c r="G16" s="9">
        <v>14931551</v>
      </c>
      <c r="H16" s="9">
        <v>1734661</v>
      </c>
      <c r="I16" s="15">
        <v>1775462</v>
      </c>
      <c r="J16" s="15">
        <v>2298034</v>
      </c>
      <c r="K16" s="15">
        <v>2068501</v>
      </c>
      <c r="L16" s="15" t="s">
        <v>27</v>
      </c>
      <c r="M16" s="12">
        <v>636</v>
      </c>
      <c r="N16" s="13">
        <v>53011361</v>
      </c>
      <c r="O16" s="1">
        <f t="shared" si="0"/>
        <v>53011361</v>
      </c>
      <c r="P16" s="1">
        <f t="shared" si="1"/>
        <v>0</v>
      </c>
    </row>
    <row r="17" spans="2:16" ht="12.75">
      <c r="B17" s="19" t="s">
        <v>16</v>
      </c>
      <c r="C17" s="21"/>
      <c r="D17" s="9">
        <v>19170573</v>
      </c>
      <c r="E17" s="9">
        <v>50897</v>
      </c>
      <c r="F17" s="9">
        <v>374796</v>
      </c>
      <c r="G17" s="9">
        <v>19777904</v>
      </c>
      <c r="H17" s="9">
        <v>5366797</v>
      </c>
      <c r="I17" s="15">
        <v>16226395</v>
      </c>
      <c r="J17" s="15">
        <v>836340</v>
      </c>
      <c r="K17" s="15">
        <v>9704356</v>
      </c>
      <c r="L17" s="15" t="s">
        <v>28</v>
      </c>
      <c r="M17" s="12">
        <v>518</v>
      </c>
      <c r="N17" s="13">
        <v>71508576</v>
      </c>
      <c r="O17" s="1">
        <f t="shared" si="0"/>
        <v>71508576</v>
      </c>
      <c r="P17" s="1">
        <f t="shared" si="1"/>
        <v>0</v>
      </c>
    </row>
    <row r="18" spans="2:16" ht="12.75">
      <c r="B18" s="19" t="s">
        <v>17</v>
      </c>
      <c r="C18" s="21"/>
      <c r="D18" s="9">
        <v>3396802</v>
      </c>
      <c r="E18" s="9">
        <v>1272</v>
      </c>
      <c r="F18" s="9">
        <v>42402</v>
      </c>
      <c r="G18" s="9">
        <v>2377085</v>
      </c>
      <c r="H18" s="9">
        <v>2843170</v>
      </c>
      <c r="I18" s="15" t="s">
        <v>28</v>
      </c>
      <c r="J18" s="15">
        <v>1744030</v>
      </c>
      <c r="K18" s="15">
        <v>189377</v>
      </c>
      <c r="L18" s="15" t="s">
        <v>28</v>
      </c>
      <c r="M18" s="12" t="s">
        <v>28</v>
      </c>
      <c r="N18" s="13">
        <v>10594138</v>
      </c>
      <c r="O18" s="1">
        <f t="shared" si="0"/>
        <v>10594138</v>
      </c>
      <c r="P18" s="1">
        <f t="shared" si="1"/>
        <v>0</v>
      </c>
    </row>
    <row r="19" spans="2:16" ht="12.75">
      <c r="B19" s="19" t="s">
        <v>18</v>
      </c>
      <c r="C19" s="21"/>
      <c r="D19" s="9">
        <v>2003630</v>
      </c>
      <c r="E19" s="9">
        <v>599</v>
      </c>
      <c r="F19" s="9">
        <v>43809</v>
      </c>
      <c r="G19" s="9">
        <v>2737688</v>
      </c>
      <c r="H19" s="9">
        <v>87678</v>
      </c>
      <c r="I19" s="15" t="s">
        <v>23</v>
      </c>
      <c r="J19" s="15">
        <v>661637</v>
      </c>
      <c r="K19" s="15">
        <v>4871</v>
      </c>
      <c r="L19" s="15" t="s">
        <v>23</v>
      </c>
      <c r="M19" s="12" t="s">
        <v>23</v>
      </c>
      <c r="N19" s="13">
        <v>5539912</v>
      </c>
      <c r="O19" s="1">
        <f t="shared" si="0"/>
        <v>5539912</v>
      </c>
      <c r="P19" s="1">
        <f t="shared" si="1"/>
        <v>0</v>
      </c>
    </row>
    <row r="20" spans="2:16" ht="12.75">
      <c r="B20" s="19" t="s">
        <v>19</v>
      </c>
      <c r="C20" s="21"/>
      <c r="D20" s="9">
        <v>399780</v>
      </c>
      <c r="E20" s="9" t="s">
        <v>55</v>
      </c>
      <c r="F20" s="9">
        <v>1125</v>
      </c>
      <c r="G20" s="9">
        <v>80092</v>
      </c>
      <c r="H20" s="9">
        <v>48875</v>
      </c>
      <c r="I20" s="15" t="s">
        <v>23</v>
      </c>
      <c r="J20" s="15" t="s">
        <v>23</v>
      </c>
      <c r="K20" s="15" t="s">
        <v>23</v>
      </c>
      <c r="L20" s="15" t="s">
        <v>23</v>
      </c>
      <c r="M20" s="12" t="s">
        <v>23</v>
      </c>
      <c r="N20" s="13">
        <v>529872</v>
      </c>
      <c r="O20" s="1">
        <f t="shared" si="0"/>
        <v>529872</v>
      </c>
      <c r="P20" s="1">
        <f t="shared" si="1"/>
        <v>0</v>
      </c>
    </row>
    <row r="21" spans="2:16" ht="12.75">
      <c r="B21" s="19" t="s">
        <v>20</v>
      </c>
      <c r="C21" s="21"/>
      <c r="D21" s="9">
        <v>1893579</v>
      </c>
      <c r="E21" s="9">
        <v>6210</v>
      </c>
      <c r="F21" s="9">
        <v>36367</v>
      </c>
      <c r="G21" s="9">
        <v>999462</v>
      </c>
      <c r="H21" s="9">
        <v>809616</v>
      </c>
      <c r="I21" s="15">
        <v>358274</v>
      </c>
      <c r="J21" s="15">
        <v>503411</v>
      </c>
      <c r="K21" s="15" t="s">
        <v>55</v>
      </c>
      <c r="L21" s="15" t="s">
        <v>23</v>
      </c>
      <c r="M21" s="12" t="s">
        <v>23</v>
      </c>
      <c r="N21" s="13">
        <v>4606919</v>
      </c>
      <c r="O21" s="1">
        <f t="shared" si="0"/>
        <v>4606919</v>
      </c>
      <c r="P21" s="1">
        <f t="shared" si="1"/>
        <v>0</v>
      </c>
    </row>
    <row r="22" spans="2:16" ht="13.5" thickBot="1">
      <c r="B22" s="24" t="s">
        <v>21</v>
      </c>
      <c r="C22" s="25"/>
      <c r="D22" s="10">
        <v>256732</v>
      </c>
      <c r="E22" s="10">
        <v>1043</v>
      </c>
      <c r="F22" s="10">
        <v>3696</v>
      </c>
      <c r="G22" s="10">
        <v>199340</v>
      </c>
      <c r="H22" s="10">
        <v>9011</v>
      </c>
      <c r="I22" s="26" t="s">
        <v>126</v>
      </c>
      <c r="J22" s="26">
        <v>1877</v>
      </c>
      <c r="K22" s="26" t="s">
        <v>126</v>
      </c>
      <c r="L22" s="26" t="s">
        <v>126</v>
      </c>
      <c r="M22" s="12" t="s">
        <v>126</v>
      </c>
      <c r="N22" s="27">
        <v>471699</v>
      </c>
      <c r="O22" s="1">
        <f t="shared" si="0"/>
        <v>471699</v>
      </c>
      <c r="P22" s="1">
        <f t="shared" si="1"/>
        <v>0</v>
      </c>
    </row>
    <row r="23" spans="2:16" ht="13.5" thickBot="1">
      <c r="B23" s="28" t="s">
        <v>1</v>
      </c>
      <c r="C23" s="29"/>
      <c r="D23" s="31">
        <v>78448959</v>
      </c>
      <c r="E23" s="31">
        <v>368948</v>
      </c>
      <c r="F23" s="31">
        <v>2751616</v>
      </c>
      <c r="G23" s="31">
        <v>60204784</v>
      </c>
      <c r="H23" s="31">
        <v>15623054</v>
      </c>
      <c r="I23" s="32">
        <v>21698862</v>
      </c>
      <c r="J23" s="32">
        <v>16250932</v>
      </c>
      <c r="K23" s="32">
        <v>105405178</v>
      </c>
      <c r="L23" s="32">
        <v>217357000</v>
      </c>
      <c r="M23" s="30">
        <v>4078804</v>
      </c>
      <c r="N23" s="33">
        <v>522188137</v>
      </c>
      <c r="O23" s="1">
        <f t="shared" si="0"/>
        <v>522188137</v>
      </c>
      <c r="P23" s="1">
        <f t="shared" si="1"/>
        <v>0</v>
      </c>
    </row>
    <row r="24" spans="2:16" ht="13.5" thickBot="1">
      <c r="B24" s="28" t="s">
        <v>29</v>
      </c>
      <c r="C24" s="29"/>
      <c r="D24" s="37">
        <v>15</v>
      </c>
      <c r="E24" s="52">
        <v>0.07</v>
      </c>
      <c r="F24" s="37">
        <v>0.5</v>
      </c>
      <c r="G24" s="37">
        <v>11.5</v>
      </c>
      <c r="H24" s="37">
        <v>3</v>
      </c>
      <c r="I24" s="38">
        <v>4.2</v>
      </c>
      <c r="J24" s="38">
        <v>3.1</v>
      </c>
      <c r="K24" s="38">
        <v>20.2</v>
      </c>
      <c r="L24" s="38">
        <v>41.6</v>
      </c>
      <c r="M24" s="39">
        <v>0.83</v>
      </c>
      <c r="N24" s="40">
        <v>100</v>
      </c>
      <c r="O24" s="1">
        <f t="shared" si="0"/>
        <v>100.00000000000001</v>
      </c>
      <c r="P24" s="1">
        <f t="shared" si="1"/>
        <v>0</v>
      </c>
    </row>
    <row r="26" ht="12.75">
      <c r="B26" s="16" t="s">
        <v>22</v>
      </c>
    </row>
    <row r="27" ht="12.75">
      <c r="B27" s="16" t="s">
        <v>88</v>
      </c>
    </row>
    <row r="28" ht="12.75">
      <c r="B28" s="16"/>
    </row>
    <row r="29" spans="2:14" ht="12.75">
      <c r="B29" s="16"/>
      <c r="D29" s="1">
        <f>SUM(D6:D10)</f>
        <v>12046068</v>
      </c>
      <c r="E29" s="1">
        <f aca="true" t="shared" si="2" ref="E29:N29">SUM(E6:E10)</f>
        <v>129079</v>
      </c>
      <c r="F29" s="1">
        <f t="shared" si="2"/>
        <v>877082</v>
      </c>
      <c r="G29" s="1">
        <f t="shared" si="2"/>
        <v>16359999</v>
      </c>
      <c r="H29" s="1">
        <f t="shared" si="2"/>
        <v>2427591</v>
      </c>
      <c r="I29" s="1">
        <f t="shared" si="2"/>
        <v>2745908</v>
      </c>
      <c r="J29" s="1">
        <f t="shared" si="2"/>
        <v>1935952</v>
      </c>
      <c r="K29" s="1">
        <f t="shared" si="2"/>
        <v>45410947</v>
      </c>
      <c r="L29" s="1">
        <f t="shared" si="2"/>
        <v>217357000</v>
      </c>
      <c r="M29" s="1">
        <f t="shared" si="2"/>
        <v>1589348</v>
      </c>
      <c r="N29" s="1">
        <f t="shared" si="2"/>
        <v>300878974</v>
      </c>
    </row>
    <row r="30" spans="2:14" ht="12.75">
      <c r="B30" s="16"/>
      <c r="D30" s="1">
        <f>D5-D29</f>
        <v>0</v>
      </c>
      <c r="E30" s="1">
        <f aca="true" t="shared" si="3" ref="E30:N30">E5-E29</f>
        <v>0</v>
      </c>
      <c r="F30" s="1">
        <f t="shared" si="3"/>
        <v>0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</row>
    <row r="31" spans="4:14" ht="12.75">
      <c r="D31" s="1">
        <f>SUM(D4:D5,D11:D22)</f>
        <v>78448959</v>
      </c>
      <c r="E31" s="1">
        <f aca="true" t="shared" si="4" ref="E31:N31">SUM(E4:E5,E11:E22)</f>
        <v>368948</v>
      </c>
      <c r="F31" s="1">
        <f t="shared" si="4"/>
        <v>2752616</v>
      </c>
      <c r="G31" s="1">
        <f t="shared" si="4"/>
        <v>60204784</v>
      </c>
      <c r="H31" s="1">
        <f t="shared" si="4"/>
        <v>15623054</v>
      </c>
      <c r="I31" s="1">
        <f t="shared" si="4"/>
        <v>21698862</v>
      </c>
      <c r="J31" s="1">
        <f t="shared" si="4"/>
        <v>16250932</v>
      </c>
      <c r="K31" s="1">
        <f t="shared" si="4"/>
        <v>105405178</v>
      </c>
      <c r="L31" s="1">
        <f t="shared" si="4"/>
        <v>217357000</v>
      </c>
      <c r="M31" s="1">
        <f t="shared" si="4"/>
        <v>4078804</v>
      </c>
      <c r="N31" s="1">
        <f t="shared" si="4"/>
        <v>522188137</v>
      </c>
    </row>
    <row r="32" spans="4:14" ht="12.75">
      <c r="D32" s="1">
        <f>D23-D31</f>
        <v>0</v>
      </c>
      <c r="E32" s="1">
        <f aca="true" t="shared" si="5" ref="E32:N32">E23-E31</f>
        <v>0</v>
      </c>
      <c r="F32" s="1">
        <f t="shared" si="5"/>
        <v>-1000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5"/>
        <v>0</v>
      </c>
    </row>
  </sheetData>
  <sheetProtection/>
  <mergeCells count="3">
    <mergeCell ref="B3:C3"/>
    <mergeCell ref="M2:M3"/>
    <mergeCell ref="N2:N3"/>
  </mergeCells>
  <printOptions/>
  <pageMargins left="0.75" right="0.75" top="1" bottom="1" header="0.512" footer="0.51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85" zoomScaleNormal="8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5" width="12.125" style="1" bestFit="1" customWidth="1"/>
    <col min="16" max="16384" width="9.00390625" style="1" customWidth="1"/>
  </cols>
  <sheetData>
    <row r="1" spans="2:14" ht="13.5" thickBot="1">
      <c r="B1" s="1" t="s">
        <v>113</v>
      </c>
      <c r="N1" s="2" t="s">
        <v>0</v>
      </c>
    </row>
    <row r="2" spans="2:14" s="3" customFormat="1" ht="29.25" customHeight="1">
      <c r="B2" s="43"/>
      <c r="C2" s="44" t="s">
        <v>117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114</v>
      </c>
      <c r="I2" s="41" t="s">
        <v>44</v>
      </c>
      <c r="J2" s="41" t="s">
        <v>86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75" t="s">
        <v>97</v>
      </c>
      <c r="C3" s="76"/>
      <c r="D3" s="5" t="s">
        <v>30</v>
      </c>
      <c r="E3" s="17" t="s">
        <v>103</v>
      </c>
      <c r="F3" s="17" t="s">
        <v>104</v>
      </c>
      <c r="G3" s="17" t="s">
        <v>105</v>
      </c>
      <c r="H3" s="17" t="s">
        <v>105</v>
      </c>
      <c r="I3" s="17" t="s">
        <v>106</v>
      </c>
      <c r="J3" s="17" t="s">
        <v>107</v>
      </c>
      <c r="K3" s="17" t="s">
        <v>108</v>
      </c>
      <c r="L3" s="20" t="s">
        <v>109</v>
      </c>
      <c r="M3" s="82"/>
      <c r="N3" s="80"/>
    </row>
    <row r="4" spans="2:16" ht="14.25" customHeight="1" thickTop="1">
      <c r="B4" s="34" t="s">
        <v>2</v>
      </c>
      <c r="C4" s="35"/>
      <c r="D4" s="22" t="s">
        <v>110</v>
      </c>
      <c r="E4" s="6" t="s">
        <v>110</v>
      </c>
      <c r="F4" s="6" t="s">
        <v>110</v>
      </c>
      <c r="G4" s="6" t="s">
        <v>110</v>
      </c>
      <c r="H4" s="6">
        <v>500033</v>
      </c>
      <c r="I4" s="18" t="s">
        <v>110</v>
      </c>
      <c r="J4" s="18" t="s">
        <v>110</v>
      </c>
      <c r="K4" s="18" t="s">
        <v>110</v>
      </c>
      <c r="L4" s="18" t="s">
        <v>110</v>
      </c>
      <c r="M4" s="7" t="s">
        <v>110</v>
      </c>
      <c r="N4" s="8">
        <v>500033</v>
      </c>
      <c r="O4" s="1">
        <f>SUM(D4:M4)</f>
        <v>500033</v>
      </c>
      <c r="P4" s="1">
        <f>N4-O4</f>
        <v>0</v>
      </c>
    </row>
    <row r="5" spans="2:16" ht="12.75">
      <c r="B5" s="12" t="s">
        <v>3</v>
      </c>
      <c r="C5" s="14"/>
      <c r="D5" s="9">
        <v>13023604</v>
      </c>
      <c r="E5" s="9">
        <v>130288</v>
      </c>
      <c r="F5" s="9">
        <v>899179</v>
      </c>
      <c r="G5" s="9">
        <v>18955583</v>
      </c>
      <c r="H5" s="9">
        <v>2742497</v>
      </c>
      <c r="I5" s="15">
        <v>3011223</v>
      </c>
      <c r="J5" s="15">
        <v>2648779</v>
      </c>
      <c r="K5" s="15">
        <v>48119822</v>
      </c>
      <c r="L5" s="15">
        <v>226691000</v>
      </c>
      <c r="M5" s="12">
        <v>3567400</v>
      </c>
      <c r="N5" s="13">
        <v>319789375</v>
      </c>
      <c r="O5" s="1">
        <f aca="true" t="shared" si="0" ref="O5:O24">SUM(D5:M5)</f>
        <v>319789375</v>
      </c>
      <c r="P5" s="1">
        <f aca="true" t="shared" si="1" ref="P5:P24">N5-O5</f>
        <v>0</v>
      </c>
    </row>
    <row r="6" spans="2:16" ht="12.75">
      <c r="B6" s="19"/>
      <c r="C6" s="21" t="s">
        <v>4</v>
      </c>
      <c r="D6" s="9">
        <v>543564</v>
      </c>
      <c r="E6" s="9">
        <v>1471</v>
      </c>
      <c r="F6" s="9">
        <v>7651</v>
      </c>
      <c r="G6" s="9">
        <v>158666</v>
      </c>
      <c r="H6" s="9">
        <v>25960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737312</v>
      </c>
      <c r="O6" s="1">
        <f t="shared" si="0"/>
        <v>737312</v>
      </c>
      <c r="P6" s="1">
        <f t="shared" si="1"/>
        <v>0</v>
      </c>
    </row>
    <row r="7" spans="2:16" ht="12.75">
      <c r="B7" s="19"/>
      <c r="C7" s="21" t="s">
        <v>5</v>
      </c>
      <c r="D7" s="9" t="s">
        <v>24</v>
      </c>
      <c r="E7" s="9" t="s">
        <v>24</v>
      </c>
      <c r="F7" s="9">
        <v>4642</v>
      </c>
      <c r="G7" s="9">
        <v>148320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152962</v>
      </c>
      <c r="O7" s="1">
        <f t="shared" si="0"/>
        <v>152962</v>
      </c>
      <c r="P7" s="1">
        <f t="shared" si="1"/>
        <v>0</v>
      </c>
    </row>
    <row r="8" spans="2:16" ht="12.75">
      <c r="B8" s="19"/>
      <c r="C8" s="21" t="s">
        <v>6</v>
      </c>
      <c r="D8" s="9">
        <v>372179</v>
      </c>
      <c r="E8" s="9">
        <v>14598</v>
      </c>
      <c r="F8" s="9">
        <v>36357</v>
      </c>
      <c r="G8" s="9">
        <v>278286</v>
      </c>
      <c r="H8" s="9">
        <v>4890</v>
      </c>
      <c r="I8" s="15">
        <v>18986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725296</v>
      </c>
      <c r="O8" s="1">
        <f t="shared" si="0"/>
        <v>725296</v>
      </c>
      <c r="P8" s="1">
        <f t="shared" si="1"/>
        <v>0</v>
      </c>
    </row>
    <row r="9" spans="2:16" ht="12.75">
      <c r="B9" s="19"/>
      <c r="C9" s="21" t="s">
        <v>7</v>
      </c>
      <c r="D9" s="9">
        <v>11065089</v>
      </c>
      <c r="E9" s="9">
        <v>58833</v>
      </c>
      <c r="F9" s="9">
        <v>712649</v>
      </c>
      <c r="G9" s="9">
        <v>12092239</v>
      </c>
      <c r="H9" s="9">
        <v>2143249</v>
      </c>
      <c r="I9" s="15">
        <v>2047196</v>
      </c>
      <c r="J9" s="15">
        <v>2612323</v>
      </c>
      <c r="K9" s="15">
        <v>47933952</v>
      </c>
      <c r="L9" s="15">
        <v>226691000</v>
      </c>
      <c r="M9" s="12">
        <v>3358180</v>
      </c>
      <c r="N9" s="13">
        <v>308714710</v>
      </c>
      <c r="O9" s="1">
        <f t="shared" si="0"/>
        <v>308714710</v>
      </c>
      <c r="P9" s="1">
        <f t="shared" si="1"/>
        <v>0</v>
      </c>
    </row>
    <row r="10" spans="2:16" ht="12.75">
      <c r="B10" s="19"/>
      <c r="C10" s="21" t="s">
        <v>8</v>
      </c>
      <c r="D10" s="9">
        <v>1042772</v>
      </c>
      <c r="E10" s="9">
        <v>55386</v>
      </c>
      <c r="F10" s="9">
        <v>137880</v>
      </c>
      <c r="G10" s="9">
        <v>6278072</v>
      </c>
      <c r="H10" s="9">
        <v>568398</v>
      </c>
      <c r="I10" s="15">
        <v>945041</v>
      </c>
      <c r="J10" s="15">
        <v>36456</v>
      </c>
      <c r="K10" s="15">
        <v>185870</v>
      </c>
      <c r="L10" s="15" t="s">
        <v>26</v>
      </c>
      <c r="M10" s="12">
        <v>209220</v>
      </c>
      <c r="N10" s="13">
        <v>9459095</v>
      </c>
      <c r="O10" s="1">
        <f t="shared" si="0"/>
        <v>9459095</v>
      </c>
      <c r="P10" s="1">
        <f t="shared" si="1"/>
        <v>0</v>
      </c>
    </row>
    <row r="11" spans="2:16" ht="12.75">
      <c r="B11" s="19" t="s">
        <v>10</v>
      </c>
      <c r="C11" s="21"/>
      <c r="D11" s="9">
        <v>414522</v>
      </c>
      <c r="E11" s="9">
        <v>20537</v>
      </c>
      <c r="F11" s="9">
        <v>167334</v>
      </c>
      <c r="G11" s="9">
        <v>23623</v>
      </c>
      <c r="H11" s="9">
        <v>110039</v>
      </c>
      <c r="I11" s="15" t="s">
        <v>26</v>
      </c>
      <c r="J11" s="15" t="s">
        <v>26</v>
      </c>
      <c r="K11" s="15" t="s">
        <v>26</v>
      </c>
      <c r="L11" s="15" t="s">
        <v>26</v>
      </c>
      <c r="M11" s="12" t="s">
        <v>26</v>
      </c>
      <c r="N11" s="13">
        <v>736055</v>
      </c>
      <c r="O11" s="1">
        <f t="shared" si="0"/>
        <v>736055</v>
      </c>
      <c r="P11" s="1">
        <f t="shared" si="1"/>
        <v>0</v>
      </c>
    </row>
    <row r="12" spans="2:16" ht="12.75">
      <c r="B12" s="19" t="s">
        <v>11</v>
      </c>
      <c r="C12" s="21"/>
      <c r="D12" s="9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15" t="s">
        <v>26</v>
      </c>
      <c r="J12" s="15" t="s">
        <v>26</v>
      </c>
      <c r="K12" s="15">
        <v>2084769</v>
      </c>
      <c r="L12" s="15" t="s">
        <v>26</v>
      </c>
      <c r="M12" s="12" t="s">
        <v>26</v>
      </c>
      <c r="N12" s="13">
        <v>2084769</v>
      </c>
      <c r="O12" s="1">
        <f t="shared" si="0"/>
        <v>2084769</v>
      </c>
      <c r="P12" s="1">
        <f t="shared" si="1"/>
        <v>0</v>
      </c>
    </row>
    <row r="13" spans="2:16" ht="12.75">
      <c r="B13" s="19" t="s">
        <v>12</v>
      </c>
      <c r="C13" s="21"/>
      <c r="D13" s="9">
        <v>213995</v>
      </c>
      <c r="E13" s="9">
        <v>87</v>
      </c>
      <c r="F13" s="9">
        <v>2317</v>
      </c>
      <c r="G13" s="9">
        <v>88639</v>
      </c>
      <c r="H13" s="9">
        <v>16861</v>
      </c>
      <c r="I13" s="15" t="s">
        <v>23</v>
      </c>
      <c r="J13" s="15" t="s">
        <v>23</v>
      </c>
      <c r="K13" s="15" t="s">
        <v>23</v>
      </c>
      <c r="L13" s="15" t="s">
        <v>23</v>
      </c>
      <c r="M13" s="12" t="s">
        <v>23</v>
      </c>
      <c r="N13" s="13">
        <v>321899</v>
      </c>
      <c r="O13" s="1">
        <f t="shared" si="0"/>
        <v>321899</v>
      </c>
      <c r="P13" s="1">
        <f t="shared" si="1"/>
        <v>0</v>
      </c>
    </row>
    <row r="14" spans="2:16" ht="12.75">
      <c r="B14" s="19" t="s">
        <v>13</v>
      </c>
      <c r="C14" s="21"/>
      <c r="D14" s="9">
        <v>3893520</v>
      </c>
      <c r="E14" s="9">
        <v>65725</v>
      </c>
      <c r="F14" s="9">
        <v>167346</v>
      </c>
      <c r="G14" s="9">
        <v>1726461</v>
      </c>
      <c r="H14" s="9">
        <v>673676</v>
      </c>
      <c r="I14" s="15" t="s">
        <v>23</v>
      </c>
      <c r="J14" s="15">
        <v>9551258</v>
      </c>
      <c r="K14" s="15">
        <v>39254768</v>
      </c>
      <c r="L14" s="15" t="s">
        <v>23</v>
      </c>
      <c r="M14" s="12">
        <v>2607474</v>
      </c>
      <c r="N14" s="13">
        <v>57940228</v>
      </c>
      <c r="O14" s="1">
        <f t="shared" si="0"/>
        <v>57940228</v>
      </c>
      <c r="P14" s="1">
        <f t="shared" si="1"/>
        <v>0</v>
      </c>
    </row>
    <row r="15" spans="2:16" ht="12.75">
      <c r="B15" s="19" t="s">
        <v>14</v>
      </c>
      <c r="C15" s="21"/>
      <c r="D15" s="9">
        <v>6005238</v>
      </c>
      <c r="E15" s="9">
        <v>52641</v>
      </c>
      <c r="F15" s="9">
        <v>21114</v>
      </c>
      <c r="G15" s="9">
        <v>966815</v>
      </c>
      <c r="H15" s="9">
        <v>1244559</v>
      </c>
      <c r="I15" s="15">
        <v>709181</v>
      </c>
      <c r="J15" s="15">
        <v>149475</v>
      </c>
      <c r="K15" s="15">
        <v>11286308</v>
      </c>
      <c r="L15" s="15" t="s">
        <v>23</v>
      </c>
      <c r="M15" s="12" t="s">
        <v>23</v>
      </c>
      <c r="N15" s="13">
        <v>20435331</v>
      </c>
      <c r="O15" s="1">
        <f t="shared" si="0"/>
        <v>20435331</v>
      </c>
      <c r="P15" s="1">
        <f t="shared" si="1"/>
        <v>0</v>
      </c>
    </row>
    <row r="16" spans="2:16" ht="12.75">
      <c r="B16" s="19" t="s">
        <v>15</v>
      </c>
      <c r="C16" s="21"/>
      <c r="D16" s="9">
        <v>30377144</v>
      </c>
      <c r="E16" s="9">
        <v>41590</v>
      </c>
      <c r="F16" s="9">
        <v>1020791</v>
      </c>
      <c r="G16" s="9">
        <v>16764046</v>
      </c>
      <c r="H16" s="9">
        <v>1930526</v>
      </c>
      <c r="I16" s="15">
        <v>1850751</v>
      </c>
      <c r="J16" s="15">
        <v>2068231</v>
      </c>
      <c r="K16" s="15">
        <v>2090120</v>
      </c>
      <c r="L16" s="15" t="s">
        <v>27</v>
      </c>
      <c r="M16" s="12">
        <v>636</v>
      </c>
      <c r="N16" s="13">
        <v>56143835</v>
      </c>
      <c r="O16" s="1">
        <f t="shared" si="0"/>
        <v>56143835</v>
      </c>
      <c r="P16" s="1">
        <f t="shared" si="1"/>
        <v>0</v>
      </c>
    </row>
    <row r="17" spans="2:16" ht="12.75">
      <c r="B17" s="19" t="s">
        <v>16</v>
      </c>
      <c r="C17" s="21"/>
      <c r="D17" s="9">
        <v>19775904</v>
      </c>
      <c r="E17" s="9">
        <v>51685</v>
      </c>
      <c r="F17" s="9">
        <v>379876</v>
      </c>
      <c r="G17" s="9">
        <v>17220228</v>
      </c>
      <c r="H17" s="9">
        <v>6491321</v>
      </c>
      <c r="I17" s="15">
        <v>18371878</v>
      </c>
      <c r="J17" s="15">
        <v>834589</v>
      </c>
      <c r="K17" s="15">
        <v>9929116</v>
      </c>
      <c r="L17" s="15" t="s">
        <v>28</v>
      </c>
      <c r="M17" s="12">
        <v>518</v>
      </c>
      <c r="N17" s="13">
        <v>73055115</v>
      </c>
      <c r="O17" s="1">
        <f t="shared" si="0"/>
        <v>73055115</v>
      </c>
      <c r="P17" s="1">
        <f t="shared" si="1"/>
        <v>0</v>
      </c>
    </row>
    <row r="18" spans="2:16" ht="12.75">
      <c r="B18" s="19" t="s">
        <v>17</v>
      </c>
      <c r="C18" s="21"/>
      <c r="D18" s="9">
        <v>3505118</v>
      </c>
      <c r="E18" s="9">
        <v>1240</v>
      </c>
      <c r="F18" s="9">
        <v>38605</v>
      </c>
      <c r="G18" s="9">
        <v>2258672</v>
      </c>
      <c r="H18" s="9">
        <v>3150526</v>
      </c>
      <c r="I18" s="15" t="s">
        <v>28</v>
      </c>
      <c r="J18" s="15">
        <v>891719</v>
      </c>
      <c r="K18" s="15">
        <v>170889</v>
      </c>
      <c r="L18" s="15" t="s">
        <v>28</v>
      </c>
      <c r="M18" s="12" t="s">
        <v>28</v>
      </c>
      <c r="N18" s="13">
        <v>10016769</v>
      </c>
      <c r="O18" s="1">
        <f t="shared" si="0"/>
        <v>10016769</v>
      </c>
      <c r="P18" s="1">
        <f t="shared" si="1"/>
        <v>0</v>
      </c>
    </row>
    <row r="19" spans="2:16" ht="12.75">
      <c r="B19" s="19" t="s">
        <v>18</v>
      </c>
      <c r="C19" s="21"/>
      <c r="D19" s="9">
        <v>2085385</v>
      </c>
      <c r="E19" s="9">
        <v>599</v>
      </c>
      <c r="F19" s="9">
        <v>42569</v>
      </c>
      <c r="G19" s="9">
        <v>1804067</v>
      </c>
      <c r="H19" s="9">
        <v>100774</v>
      </c>
      <c r="I19" s="15" t="s">
        <v>23</v>
      </c>
      <c r="J19" s="15">
        <v>673803</v>
      </c>
      <c r="K19" s="15">
        <v>4909</v>
      </c>
      <c r="L19" s="15" t="s">
        <v>23</v>
      </c>
      <c r="M19" s="12" t="s">
        <v>23</v>
      </c>
      <c r="N19" s="13">
        <v>4712106</v>
      </c>
      <c r="O19" s="1">
        <f t="shared" si="0"/>
        <v>4712106</v>
      </c>
      <c r="P19" s="1">
        <f t="shared" si="1"/>
        <v>0</v>
      </c>
    </row>
    <row r="20" spans="2:16" ht="12.75">
      <c r="B20" s="19" t="s">
        <v>19</v>
      </c>
      <c r="C20" s="21"/>
      <c r="D20" s="9">
        <v>410956</v>
      </c>
      <c r="E20" s="9" t="s">
        <v>23</v>
      </c>
      <c r="F20" s="9">
        <v>1125</v>
      </c>
      <c r="G20" s="9">
        <v>81467</v>
      </c>
      <c r="H20" s="9">
        <v>54797</v>
      </c>
      <c r="I20" s="15" t="s">
        <v>23</v>
      </c>
      <c r="J20" s="15" t="s">
        <v>23</v>
      </c>
      <c r="K20" s="15" t="s">
        <v>23</v>
      </c>
      <c r="L20" s="15" t="s">
        <v>23</v>
      </c>
      <c r="M20" s="12" t="s">
        <v>23</v>
      </c>
      <c r="N20" s="13">
        <v>548345</v>
      </c>
      <c r="O20" s="1">
        <f t="shared" si="0"/>
        <v>548345</v>
      </c>
      <c r="P20" s="1">
        <f t="shared" si="1"/>
        <v>0</v>
      </c>
    </row>
    <row r="21" spans="2:16" ht="12.75">
      <c r="B21" s="19" t="s">
        <v>20</v>
      </c>
      <c r="C21" s="21"/>
      <c r="D21" s="9">
        <v>2011635</v>
      </c>
      <c r="E21" s="9">
        <v>5668</v>
      </c>
      <c r="F21" s="9">
        <v>34121</v>
      </c>
      <c r="G21" s="9">
        <v>1125834</v>
      </c>
      <c r="H21" s="9">
        <v>838701</v>
      </c>
      <c r="I21" s="15">
        <v>348754</v>
      </c>
      <c r="J21" s="15">
        <v>435900</v>
      </c>
      <c r="K21" s="15" t="s">
        <v>23</v>
      </c>
      <c r="L21" s="15" t="s">
        <v>23</v>
      </c>
      <c r="M21" s="12" t="s">
        <v>23</v>
      </c>
      <c r="N21" s="13">
        <v>4800613</v>
      </c>
      <c r="O21" s="1">
        <f t="shared" si="0"/>
        <v>4800613</v>
      </c>
      <c r="P21" s="1">
        <f t="shared" si="1"/>
        <v>0</v>
      </c>
    </row>
    <row r="22" spans="2:16" ht="13.5" thickBot="1">
      <c r="B22" s="24" t="s">
        <v>21</v>
      </c>
      <c r="C22" s="25"/>
      <c r="D22" s="10">
        <v>276836</v>
      </c>
      <c r="E22" s="10">
        <v>141</v>
      </c>
      <c r="F22" s="10">
        <v>2978</v>
      </c>
      <c r="G22" s="10">
        <v>202147</v>
      </c>
      <c r="H22" s="10">
        <v>9135</v>
      </c>
      <c r="I22" s="26" t="s">
        <v>110</v>
      </c>
      <c r="J22" s="26">
        <v>1877</v>
      </c>
      <c r="K22" s="26" t="s">
        <v>110</v>
      </c>
      <c r="L22" s="26" t="s">
        <v>110</v>
      </c>
      <c r="M22" s="12" t="s">
        <v>110</v>
      </c>
      <c r="N22" s="27">
        <v>493114</v>
      </c>
      <c r="O22" s="1">
        <f t="shared" si="0"/>
        <v>493114</v>
      </c>
      <c r="P22" s="1">
        <f t="shared" si="1"/>
        <v>0</v>
      </c>
    </row>
    <row r="23" spans="2:16" ht="13.5" thickBot="1">
      <c r="B23" s="28" t="s">
        <v>1</v>
      </c>
      <c r="C23" s="29"/>
      <c r="D23" s="31">
        <v>81993857</v>
      </c>
      <c r="E23" s="31">
        <v>370201</v>
      </c>
      <c r="F23" s="31">
        <v>2777355</v>
      </c>
      <c r="G23" s="31">
        <v>61217582</v>
      </c>
      <c r="H23" s="31">
        <v>17863445</v>
      </c>
      <c r="I23" s="32">
        <v>24291787</v>
      </c>
      <c r="J23" s="32">
        <v>17255631</v>
      </c>
      <c r="K23" s="32">
        <v>112940701</v>
      </c>
      <c r="L23" s="32">
        <v>226691000</v>
      </c>
      <c r="M23" s="30">
        <v>6176028</v>
      </c>
      <c r="N23" s="33">
        <v>551577587</v>
      </c>
      <c r="O23" s="1">
        <f t="shared" si="0"/>
        <v>551577587</v>
      </c>
      <c r="P23" s="1">
        <f t="shared" si="1"/>
        <v>0</v>
      </c>
    </row>
    <row r="24" spans="2:16" ht="13.5" thickBot="1">
      <c r="B24" s="28" t="s">
        <v>29</v>
      </c>
      <c r="C24" s="29"/>
      <c r="D24" s="37">
        <v>14.9</v>
      </c>
      <c r="E24" s="37">
        <v>0.1</v>
      </c>
      <c r="F24" s="37">
        <v>0.5</v>
      </c>
      <c r="G24" s="37">
        <v>11.1</v>
      </c>
      <c r="H24" s="37">
        <v>3.2</v>
      </c>
      <c r="I24" s="38">
        <v>4.4</v>
      </c>
      <c r="J24" s="38">
        <v>3.1</v>
      </c>
      <c r="K24" s="38">
        <v>20.5</v>
      </c>
      <c r="L24" s="38">
        <v>41.1</v>
      </c>
      <c r="M24" s="39">
        <v>1.1</v>
      </c>
      <c r="N24" s="40">
        <v>100</v>
      </c>
      <c r="O24" s="1">
        <f t="shared" si="0"/>
        <v>100</v>
      </c>
      <c r="P24" s="1">
        <f t="shared" si="1"/>
        <v>0</v>
      </c>
    </row>
    <row r="26" ht="12.75">
      <c r="B26" s="16" t="s">
        <v>22</v>
      </c>
    </row>
    <row r="27" ht="12.75">
      <c r="B27" s="16" t="s">
        <v>88</v>
      </c>
    </row>
    <row r="28" ht="12.75">
      <c r="B28" s="16"/>
    </row>
    <row r="29" spans="2:14" ht="12.75">
      <c r="B29" s="16"/>
      <c r="D29" s="1">
        <f>SUM(D6:D10)</f>
        <v>13023604</v>
      </c>
      <c r="E29" s="1">
        <f>SUM(E6:E10)</f>
        <v>130288</v>
      </c>
      <c r="F29" s="1">
        <f>SUM(F6:F10)</f>
        <v>899179</v>
      </c>
      <c r="G29" s="1">
        <f>SUM(G6:G10)</f>
        <v>18955583</v>
      </c>
      <c r="H29" s="1">
        <f aca="true" t="shared" si="2" ref="H29:N29">SUM(H6:H10)</f>
        <v>2742497</v>
      </c>
      <c r="I29" s="1">
        <f t="shared" si="2"/>
        <v>3011223</v>
      </c>
      <c r="J29" s="1">
        <f t="shared" si="2"/>
        <v>2648779</v>
      </c>
      <c r="K29" s="1">
        <f t="shared" si="2"/>
        <v>48119822</v>
      </c>
      <c r="L29" s="1">
        <f t="shared" si="2"/>
        <v>226691000</v>
      </c>
      <c r="M29" s="1">
        <f t="shared" si="2"/>
        <v>3567400</v>
      </c>
      <c r="N29" s="1">
        <f t="shared" si="2"/>
        <v>319789375</v>
      </c>
    </row>
    <row r="30" spans="2:14" ht="12.75">
      <c r="B30" s="16"/>
      <c r="D30" s="1">
        <f>D5-D29</f>
        <v>0</v>
      </c>
      <c r="E30" s="1">
        <f>E5-E29</f>
        <v>0</v>
      </c>
      <c r="F30" s="1">
        <f>F5-F29</f>
        <v>0</v>
      </c>
      <c r="G30" s="1">
        <f>G5-G29</f>
        <v>0</v>
      </c>
      <c r="H30" s="1">
        <f aca="true" t="shared" si="3" ref="H30:N30">H5-H29</f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</row>
    <row r="31" spans="4:14" ht="12.75">
      <c r="D31" s="1">
        <f>SUM(D4:D5,D11:D22)</f>
        <v>81993857</v>
      </c>
      <c r="E31" s="1">
        <f>SUM(E4:E5,E11:E22)</f>
        <v>370201</v>
      </c>
      <c r="F31" s="1">
        <f>SUM(F4:F5,F11:F22)</f>
        <v>2777355</v>
      </c>
      <c r="G31" s="1">
        <f>SUM(G4:G5,G11:G22)</f>
        <v>61217582</v>
      </c>
      <c r="H31" s="1">
        <f aca="true" t="shared" si="4" ref="H31:N31">SUM(H4:H5,H11:H22)</f>
        <v>17863445</v>
      </c>
      <c r="I31" s="1">
        <f t="shared" si="4"/>
        <v>24291787</v>
      </c>
      <c r="J31" s="1">
        <f t="shared" si="4"/>
        <v>17255631</v>
      </c>
      <c r="K31" s="1">
        <f t="shared" si="4"/>
        <v>112940701</v>
      </c>
      <c r="L31" s="1">
        <f t="shared" si="4"/>
        <v>226691000</v>
      </c>
      <c r="M31" s="1">
        <f t="shared" si="4"/>
        <v>6176028</v>
      </c>
      <c r="N31" s="1">
        <f t="shared" si="4"/>
        <v>551577587</v>
      </c>
    </row>
    <row r="32" spans="4:14" ht="12.75">
      <c r="D32" s="1">
        <f>D23-D31</f>
        <v>0</v>
      </c>
      <c r="E32" s="1">
        <f>E23-E31</f>
        <v>0</v>
      </c>
      <c r="F32" s="1">
        <f>F23-F31</f>
        <v>0</v>
      </c>
      <c r="G32" s="1">
        <f>G23-G31</f>
        <v>0</v>
      </c>
      <c r="H32" s="1">
        <f aca="true" t="shared" si="5" ref="H32:N32">H23-H31</f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5"/>
        <v>0</v>
      </c>
    </row>
  </sheetData>
  <sheetProtection/>
  <mergeCells count="3">
    <mergeCell ref="B3:C3"/>
    <mergeCell ref="M2:M3"/>
    <mergeCell ref="N2:N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70" zoomScaleNormal="85" zoomScaleSheetLayoutView="70" zoomScalePageLayoutView="0" workbookViewId="0" topLeftCell="A1">
      <pane xSplit="3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5" width="12.125" style="1" bestFit="1" customWidth="1"/>
    <col min="16" max="16384" width="9.00390625" style="1" customWidth="1"/>
  </cols>
  <sheetData>
    <row r="1" spans="2:14" ht="13.5" thickBot="1">
      <c r="B1" s="1" t="s">
        <v>113</v>
      </c>
      <c r="N1" s="2" t="s">
        <v>0</v>
      </c>
    </row>
    <row r="2" spans="2:14" s="3" customFormat="1" ht="29.25" customHeight="1">
      <c r="B2" s="43"/>
      <c r="C2" s="44" t="s">
        <v>117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114</v>
      </c>
      <c r="I2" s="41" t="s">
        <v>44</v>
      </c>
      <c r="J2" s="41" t="s">
        <v>86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75" t="s">
        <v>102</v>
      </c>
      <c r="C3" s="76"/>
      <c r="D3" s="5" t="s">
        <v>30</v>
      </c>
      <c r="E3" s="17" t="s">
        <v>103</v>
      </c>
      <c r="F3" s="17" t="s">
        <v>104</v>
      </c>
      <c r="G3" s="17" t="s">
        <v>105</v>
      </c>
      <c r="H3" s="17" t="s">
        <v>105</v>
      </c>
      <c r="I3" s="17" t="s">
        <v>106</v>
      </c>
      <c r="J3" s="17" t="s">
        <v>107</v>
      </c>
      <c r="K3" s="17" t="s">
        <v>108</v>
      </c>
      <c r="L3" s="20" t="s">
        <v>109</v>
      </c>
      <c r="M3" s="82"/>
      <c r="N3" s="80"/>
    </row>
    <row r="4" spans="2:16" ht="14.25" customHeight="1" thickTop="1">
      <c r="B4" s="34" t="s">
        <v>2</v>
      </c>
      <c r="C4" s="35"/>
      <c r="D4" s="22" t="s">
        <v>110</v>
      </c>
      <c r="E4" s="6" t="s">
        <v>110</v>
      </c>
      <c r="F4" s="6" t="s">
        <v>110</v>
      </c>
      <c r="G4" s="6" t="s">
        <v>110</v>
      </c>
      <c r="H4" s="6">
        <v>504357</v>
      </c>
      <c r="I4" s="18" t="s">
        <v>110</v>
      </c>
      <c r="J4" s="18" t="s">
        <v>110</v>
      </c>
      <c r="K4" s="18" t="s">
        <v>110</v>
      </c>
      <c r="L4" s="18" t="s">
        <v>110</v>
      </c>
      <c r="M4" s="7" t="s">
        <v>110</v>
      </c>
      <c r="N4" s="8">
        <v>504357</v>
      </c>
      <c r="O4" s="1">
        <f>SUM(D4:M4)</f>
        <v>504357</v>
      </c>
      <c r="P4" s="1">
        <f>N4-O4</f>
        <v>0</v>
      </c>
    </row>
    <row r="5" spans="2:16" ht="12.75">
      <c r="B5" s="12" t="s">
        <v>3</v>
      </c>
      <c r="C5" s="14"/>
      <c r="D5" s="9">
        <v>13800459</v>
      </c>
      <c r="E5" s="9">
        <v>126817</v>
      </c>
      <c r="F5" s="9">
        <v>913512</v>
      </c>
      <c r="G5" s="9">
        <v>20226872</v>
      </c>
      <c r="H5" s="9">
        <v>3007299</v>
      </c>
      <c r="I5" s="15">
        <v>3100220</v>
      </c>
      <c r="J5" s="15">
        <v>4232792</v>
      </c>
      <c r="K5" s="15">
        <v>52711109</v>
      </c>
      <c r="L5" s="15">
        <v>226209000</v>
      </c>
      <c r="M5" s="12">
        <v>6196480</v>
      </c>
      <c r="N5" s="13">
        <v>330524560</v>
      </c>
      <c r="O5" s="1">
        <f aca="true" t="shared" si="0" ref="O5:O23">SUM(D5:M5)</f>
        <v>330524560</v>
      </c>
      <c r="P5" s="1">
        <f aca="true" t="shared" si="1" ref="P5:P23">N5-O5</f>
        <v>0</v>
      </c>
    </row>
    <row r="6" spans="2:16" ht="12.75">
      <c r="B6" s="19"/>
      <c r="C6" s="21" t="s">
        <v>4</v>
      </c>
      <c r="D6" s="9">
        <v>606972</v>
      </c>
      <c r="E6" s="9">
        <v>1471</v>
      </c>
      <c r="F6" s="9">
        <v>8081</v>
      </c>
      <c r="G6" s="9">
        <v>158686</v>
      </c>
      <c r="H6" s="9">
        <v>27369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802579</v>
      </c>
      <c r="O6" s="1">
        <f t="shared" si="0"/>
        <v>802579</v>
      </c>
      <c r="P6" s="1">
        <f t="shared" si="1"/>
        <v>0</v>
      </c>
    </row>
    <row r="7" spans="2:16" ht="12.75">
      <c r="B7" s="19"/>
      <c r="C7" s="21" t="s">
        <v>5</v>
      </c>
      <c r="D7" s="9" t="s">
        <v>24</v>
      </c>
      <c r="E7" s="9" t="s">
        <v>24</v>
      </c>
      <c r="F7" s="9">
        <v>4642</v>
      </c>
      <c r="G7" s="9">
        <v>148320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152962</v>
      </c>
      <c r="O7" s="1">
        <f t="shared" si="0"/>
        <v>152962</v>
      </c>
      <c r="P7" s="1">
        <f t="shared" si="1"/>
        <v>0</v>
      </c>
    </row>
    <row r="8" spans="2:16" ht="12.75">
      <c r="B8" s="19"/>
      <c r="C8" s="21" t="s">
        <v>6</v>
      </c>
      <c r="D8" s="9">
        <v>400495</v>
      </c>
      <c r="E8" s="9">
        <v>14930</v>
      </c>
      <c r="F8" s="9">
        <v>36495</v>
      </c>
      <c r="G8" s="9">
        <v>274643</v>
      </c>
      <c r="H8" s="9">
        <v>4890</v>
      </c>
      <c r="I8" s="15">
        <v>19227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750680</v>
      </c>
      <c r="O8" s="1">
        <f t="shared" si="0"/>
        <v>750680</v>
      </c>
      <c r="P8" s="1">
        <f t="shared" si="1"/>
        <v>0</v>
      </c>
    </row>
    <row r="9" spans="2:16" ht="12.75">
      <c r="B9" s="19"/>
      <c r="C9" s="21" t="s">
        <v>7</v>
      </c>
      <c r="D9" s="9">
        <v>11653859</v>
      </c>
      <c r="E9" s="9">
        <v>58833</v>
      </c>
      <c r="F9" s="9">
        <v>725936</v>
      </c>
      <c r="G9" s="9">
        <v>13252835</v>
      </c>
      <c r="H9" s="9">
        <v>2393382</v>
      </c>
      <c r="I9" s="15">
        <v>2212147</v>
      </c>
      <c r="J9" s="15">
        <v>4195878</v>
      </c>
      <c r="K9" s="15">
        <v>52539811</v>
      </c>
      <c r="L9" s="15">
        <v>226209000</v>
      </c>
      <c r="M9" s="12">
        <v>6008180</v>
      </c>
      <c r="N9" s="13">
        <v>319249861</v>
      </c>
      <c r="O9" s="1">
        <f t="shared" si="0"/>
        <v>319249861</v>
      </c>
      <c r="P9" s="1">
        <f t="shared" si="1"/>
        <v>0</v>
      </c>
    </row>
    <row r="10" spans="2:16" ht="12.75">
      <c r="B10" s="19"/>
      <c r="C10" s="21" t="s">
        <v>8</v>
      </c>
      <c r="D10" s="9">
        <v>1139133</v>
      </c>
      <c r="E10" s="9">
        <v>51583</v>
      </c>
      <c r="F10" s="9">
        <v>138358</v>
      </c>
      <c r="G10" s="9">
        <v>6392388</v>
      </c>
      <c r="H10" s="9">
        <v>581658</v>
      </c>
      <c r="I10" s="15">
        <v>868846</v>
      </c>
      <c r="J10" s="15">
        <v>36914</v>
      </c>
      <c r="K10" s="15">
        <v>171298</v>
      </c>
      <c r="L10" s="15" t="s">
        <v>26</v>
      </c>
      <c r="M10" s="12">
        <v>188300</v>
      </c>
      <c r="N10" s="13">
        <v>9568478</v>
      </c>
      <c r="O10" s="1">
        <f t="shared" si="0"/>
        <v>9568478</v>
      </c>
      <c r="P10" s="1">
        <f t="shared" si="1"/>
        <v>0</v>
      </c>
    </row>
    <row r="11" spans="2:16" ht="12.75">
      <c r="B11" s="19" t="s">
        <v>10</v>
      </c>
      <c r="C11" s="21"/>
      <c r="D11" s="9">
        <v>446606</v>
      </c>
      <c r="E11" s="9">
        <v>21466</v>
      </c>
      <c r="F11" s="9">
        <v>167334</v>
      </c>
      <c r="G11" s="9">
        <v>23623</v>
      </c>
      <c r="H11" s="9">
        <v>106895</v>
      </c>
      <c r="I11" s="15" t="s">
        <v>26</v>
      </c>
      <c r="J11" s="15" t="s">
        <v>26</v>
      </c>
      <c r="K11" s="15" t="s">
        <v>26</v>
      </c>
      <c r="L11" s="15" t="s">
        <v>26</v>
      </c>
      <c r="M11" s="12" t="s">
        <v>26</v>
      </c>
      <c r="N11" s="13">
        <v>765904</v>
      </c>
      <c r="O11" s="1">
        <f t="shared" si="0"/>
        <v>765924</v>
      </c>
      <c r="P11" s="1">
        <f t="shared" si="1"/>
        <v>-20</v>
      </c>
    </row>
    <row r="12" spans="2:16" ht="12.75">
      <c r="B12" s="19" t="s">
        <v>11</v>
      </c>
      <c r="C12" s="21"/>
      <c r="D12" s="9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15" t="s">
        <v>26</v>
      </c>
      <c r="J12" s="15" t="s">
        <v>26</v>
      </c>
      <c r="K12" s="15">
        <v>2176378</v>
      </c>
      <c r="L12" s="15" t="s">
        <v>26</v>
      </c>
      <c r="M12" s="12" t="s">
        <v>26</v>
      </c>
      <c r="N12" s="13">
        <v>2176378</v>
      </c>
      <c r="O12" s="1">
        <f t="shared" si="0"/>
        <v>2176378</v>
      </c>
      <c r="P12" s="1">
        <f t="shared" si="1"/>
        <v>0</v>
      </c>
    </row>
    <row r="13" spans="2:16" ht="12.75">
      <c r="B13" s="19" t="s">
        <v>12</v>
      </c>
      <c r="C13" s="21"/>
      <c r="D13" s="9">
        <v>227051</v>
      </c>
      <c r="E13" s="9">
        <v>87</v>
      </c>
      <c r="F13" s="9">
        <v>2317</v>
      </c>
      <c r="G13" s="9">
        <v>88568</v>
      </c>
      <c r="H13" s="9">
        <v>16932</v>
      </c>
      <c r="I13" s="15" t="s">
        <v>23</v>
      </c>
      <c r="J13" s="15" t="s">
        <v>23</v>
      </c>
      <c r="K13" s="15" t="s">
        <v>23</v>
      </c>
      <c r="L13" s="15" t="s">
        <v>23</v>
      </c>
      <c r="M13" s="12" t="s">
        <v>23</v>
      </c>
      <c r="N13" s="13">
        <v>334955</v>
      </c>
      <c r="O13" s="1">
        <f t="shared" si="0"/>
        <v>334955</v>
      </c>
      <c r="P13" s="1">
        <f t="shared" si="1"/>
        <v>0</v>
      </c>
    </row>
    <row r="14" spans="2:16" ht="12.75">
      <c r="B14" s="19" t="s">
        <v>13</v>
      </c>
      <c r="C14" s="21"/>
      <c r="D14" s="9">
        <v>4111279</v>
      </c>
      <c r="E14" s="9">
        <v>64415</v>
      </c>
      <c r="F14" s="9">
        <v>226364</v>
      </c>
      <c r="G14" s="9">
        <v>1757455</v>
      </c>
      <c r="H14" s="9">
        <v>704941</v>
      </c>
      <c r="I14" s="15" t="s">
        <v>23</v>
      </c>
      <c r="J14" s="15">
        <v>8858478</v>
      </c>
      <c r="K14" s="15">
        <v>41688224</v>
      </c>
      <c r="L14" s="15" t="s">
        <v>23</v>
      </c>
      <c r="M14" s="12">
        <v>2617416</v>
      </c>
      <c r="N14" s="13">
        <v>60028572</v>
      </c>
      <c r="O14" s="1">
        <f t="shared" si="0"/>
        <v>60028572</v>
      </c>
      <c r="P14" s="1">
        <f t="shared" si="1"/>
        <v>0</v>
      </c>
    </row>
    <row r="15" spans="2:16" ht="12.75">
      <c r="B15" s="19" t="s">
        <v>14</v>
      </c>
      <c r="C15" s="21"/>
      <c r="D15" s="9">
        <v>6402651</v>
      </c>
      <c r="E15" s="9">
        <v>55154</v>
      </c>
      <c r="F15" s="9">
        <v>20564</v>
      </c>
      <c r="G15" s="9">
        <v>899637</v>
      </c>
      <c r="H15" s="9">
        <v>1306209</v>
      </c>
      <c r="I15" s="15">
        <v>696642</v>
      </c>
      <c r="J15" s="15">
        <v>147070</v>
      </c>
      <c r="K15" s="15">
        <v>12971161</v>
      </c>
      <c r="L15" s="15" t="s">
        <v>23</v>
      </c>
      <c r="M15" s="12" t="s">
        <v>23</v>
      </c>
      <c r="N15" s="13">
        <v>22499088</v>
      </c>
      <c r="O15" s="1">
        <f t="shared" si="0"/>
        <v>22499088</v>
      </c>
      <c r="P15" s="1">
        <f t="shared" si="1"/>
        <v>0</v>
      </c>
    </row>
    <row r="16" spans="2:16" ht="12.75">
      <c r="B16" s="19" t="s">
        <v>15</v>
      </c>
      <c r="C16" s="21"/>
      <c r="D16" s="9">
        <v>31621623</v>
      </c>
      <c r="E16" s="9">
        <v>46217</v>
      </c>
      <c r="F16" s="9">
        <v>1011172</v>
      </c>
      <c r="G16" s="9">
        <v>17195208</v>
      </c>
      <c r="H16" s="9">
        <v>1823969</v>
      </c>
      <c r="I16" s="15">
        <v>1853073</v>
      </c>
      <c r="J16" s="15">
        <v>2092551</v>
      </c>
      <c r="K16" s="15">
        <v>1922257</v>
      </c>
      <c r="L16" s="15" t="s">
        <v>27</v>
      </c>
      <c r="M16" s="12">
        <v>636</v>
      </c>
      <c r="N16" s="13">
        <v>57566706</v>
      </c>
      <c r="O16" s="1">
        <f t="shared" si="0"/>
        <v>57566706</v>
      </c>
      <c r="P16" s="1">
        <f t="shared" si="1"/>
        <v>0</v>
      </c>
    </row>
    <row r="17" spans="2:16" ht="12.75">
      <c r="B17" s="19" t="s">
        <v>16</v>
      </c>
      <c r="C17" s="21"/>
      <c r="D17" s="9">
        <v>21011064</v>
      </c>
      <c r="E17" s="9">
        <v>51535</v>
      </c>
      <c r="F17" s="9">
        <v>383626</v>
      </c>
      <c r="G17" s="9">
        <v>17003862</v>
      </c>
      <c r="H17" s="9">
        <v>6021893</v>
      </c>
      <c r="I17" s="15">
        <v>18279072</v>
      </c>
      <c r="J17" s="15">
        <v>838570</v>
      </c>
      <c r="K17" s="15">
        <v>9233551</v>
      </c>
      <c r="L17" s="15" t="s">
        <v>28</v>
      </c>
      <c r="M17" s="12">
        <v>518</v>
      </c>
      <c r="N17" s="13">
        <v>72823691</v>
      </c>
      <c r="O17" s="1">
        <f t="shared" si="0"/>
        <v>72823691</v>
      </c>
      <c r="P17" s="1">
        <f t="shared" si="1"/>
        <v>0</v>
      </c>
    </row>
    <row r="18" spans="2:16" ht="12.75">
      <c r="B18" s="19" t="s">
        <v>17</v>
      </c>
      <c r="C18" s="21"/>
      <c r="D18" s="9">
        <v>3787911</v>
      </c>
      <c r="E18" s="9">
        <v>1748</v>
      </c>
      <c r="F18" s="9">
        <v>32674</v>
      </c>
      <c r="G18" s="9">
        <v>2216242</v>
      </c>
      <c r="H18" s="9">
        <v>2667434</v>
      </c>
      <c r="I18" s="15">
        <v>2045864</v>
      </c>
      <c r="J18" s="15">
        <v>406015</v>
      </c>
      <c r="K18" s="15">
        <v>3336</v>
      </c>
      <c r="L18" s="15" t="s">
        <v>28</v>
      </c>
      <c r="M18" s="12" t="s">
        <v>28</v>
      </c>
      <c r="N18" s="13">
        <v>11161224</v>
      </c>
      <c r="O18" s="1">
        <f t="shared" si="0"/>
        <v>11161224</v>
      </c>
      <c r="P18" s="1">
        <f t="shared" si="1"/>
        <v>0</v>
      </c>
    </row>
    <row r="19" spans="2:16" ht="12.75">
      <c r="B19" s="19" t="s">
        <v>18</v>
      </c>
      <c r="C19" s="21"/>
      <c r="D19" s="9">
        <v>2180604</v>
      </c>
      <c r="E19" s="9">
        <v>599</v>
      </c>
      <c r="F19" s="9">
        <v>40658</v>
      </c>
      <c r="G19" s="9">
        <v>1412366</v>
      </c>
      <c r="H19" s="9">
        <v>102815</v>
      </c>
      <c r="I19" s="15" t="s">
        <v>23</v>
      </c>
      <c r="J19" s="15">
        <v>671863</v>
      </c>
      <c r="K19" s="15">
        <v>6764</v>
      </c>
      <c r="L19" s="15" t="s">
        <v>23</v>
      </c>
      <c r="M19" s="12" t="s">
        <v>23</v>
      </c>
      <c r="N19" s="13">
        <v>4415669</v>
      </c>
      <c r="O19" s="1">
        <f t="shared" si="0"/>
        <v>4415669</v>
      </c>
      <c r="P19" s="1">
        <f t="shared" si="1"/>
        <v>0</v>
      </c>
    </row>
    <row r="20" spans="2:16" ht="12.75">
      <c r="B20" s="19" t="s">
        <v>19</v>
      </c>
      <c r="C20" s="21"/>
      <c r="D20" s="9">
        <v>450686</v>
      </c>
      <c r="E20" s="9" t="s">
        <v>23</v>
      </c>
      <c r="F20" s="9">
        <v>1125</v>
      </c>
      <c r="G20" s="9">
        <v>81467</v>
      </c>
      <c r="H20" s="9">
        <v>54840</v>
      </c>
      <c r="I20" s="15" t="s">
        <v>23</v>
      </c>
      <c r="J20" s="15" t="s">
        <v>23</v>
      </c>
      <c r="K20" s="15" t="s">
        <v>23</v>
      </c>
      <c r="L20" s="15" t="s">
        <v>23</v>
      </c>
      <c r="M20" s="12" t="s">
        <v>23</v>
      </c>
      <c r="N20" s="13">
        <v>588118</v>
      </c>
      <c r="O20" s="1">
        <f t="shared" si="0"/>
        <v>588118</v>
      </c>
      <c r="P20" s="1">
        <f t="shared" si="1"/>
        <v>0</v>
      </c>
    </row>
    <row r="21" spans="2:16" ht="12.75">
      <c r="B21" s="19" t="s">
        <v>20</v>
      </c>
      <c r="C21" s="21"/>
      <c r="D21" s="9">
        <v>2089763</v>
      </c>
      <c r="E21" s="9">
        <v>5696</v>
      </c>
      <c r="F21" s="9">
        <v>34534</v>
      </c>
      <c r="G21" s="9">
        <v>964295</v>
      </c>
      <c r="H21" s="9">
        <v>1022348</v>
      </c>
      <c r="I21" s="15">
        <v>318156</v>
      </c>
      <c r="J21" s="15">
        <v>431213</v>
      </c>
      <c r="K21" s="15" t="s">
        <v>23</v>
      </c>
      <c r="L21" s="15" t="s">
        <v>23</v>
      </c>
      <c r="M21" s="12" t="s">
        <v>23</v>
      </c>
      <c r="N21" s="13">
        <v>4866005</v>
      </c>
      <c r="O21" s="1">
        <f t="shared" si="0"/>
        <v>4866005</v>
      </c>
      <c r="P21" s="1">
        <f t="shared" si="1"/>
        <v>0</v>
      </c>
    </row>
    <row r="22" spans="2:16" ht="13.5" thickBot="1">
      <c r="B22" s="24" t="s">
        <v>21</v>
      </c>
      <c r="C22" s="25"/>
      <c r="D22" s="10">
        <v>287908</v>
      </c>
      <c r="E22" s="10">
        <v>141</v>
      </c>
      <c r="F22" s="10">
        <v>2984</v>
      </c>
      <c r="G22" s="10">
        <v>202141</v>
      </c>
      <c r="H22" s="10">
        <v>9135</v>
      </c>
      <c r="I22" s="26" t="s">
        <v>110</v>
      </c>
      <c r="J22" s="26">
        <v>1877</v>
      </c>
      <c r="K22" s="26" t="s">
        <v>110</v>
      </c>
      <c r="L22" s="26" t="s">
        <v>110</v>
      </c>
      <c r="M22" s="12" t="s">
        <v>110</v>
      </c>
      <c r="N22" s="27">
        <v>504186</v>
      </c>
      <c r="O22" s="1">
        <f t="shared" si="0"/>
        <v>504186</v>
      </c>
      <c r="P22" s="1">
        <f t="shared" si="1"/>
        <v>0</v>
      </c>
    </row>
    <row r="23" spans="2:16" ht="13.5" thickBot="1">
      <c r="B23" s="28" t="s">
        <v>1</v>
      </c>
      <c r="C23" s="29"/>
      <c r="D23" s="31">
        <v>86417605</v>
      </c>
      <c r="E23" s="31">
        <v>373855</v>
      </c>
      <c r="F23" s="31">
        <v>2836864</v>
      </c>
      <c r="G23" s="31">
        <v>62071736</v>
      </c>
      <c r="H23" s="31">
        <v>17349067</v>
      </c>
      <c r="I23" s="32">
        <v>26293027</v>
      </c>
      <c r="J23" s="32">
        <v>17680429</v>
      </c>
      <c r="K23" s="32">
        <v>120712780</v>
      </c>
      <c r="L23" s="32">
        <v>226209000</v>
      </c>
      <c r="M23" s="30">
        <v>8815050</v>
      </c>
      <c r="N23" s="33">
        <v>568759413</v>
      </c>
      <c r="O23" s="1">
        <f t="shared" si="0"/>
        <v>568759413</v>
      </c>
      <c r="P23" s="1">
        <f t="shared" si="1"/>
        <v>0</v>
      </c>
    </row>
    <row r="24" spans="2:14" ht="13.5" thickBot="1">
      <c r="B24" s="28" t="s">
        <v>29</v>
      </c>
      <c r="C24" s="29"/>
      <c r="D24" s="37">
        <v>15.2</v>
      </c>
      <c r="E24" s="37">
        <v>0.1</v>
      </c>
      <c r="F24" s="37">
        <v>0.5</v>
      </c>
      <c r="G24" s="37">
        <v>10.9</v>
      </c>
      <c r="H24" s="37">
        <v>3.1</v>
      </c>
      <c r="I24" s="38">
        <v>4.6</v>
      </c>
      <c r="J24" s="38">
        <v>3.1</v>
      </c>
      <c r="K24" s="38">
        <v>21.2</v>
      </c>
      <c r="L24" s="38">
        <v>39.8</v>
      </c>
      <c r="M24" s="39">
        <v>1.5</v>
      </c>
      <c r="N24" s="40">
        <v>100</v>
      </c>
    </row>
    <row r="26" ht="12.75">
      <c r="B26" s="16" t="s">
        <v>22</v>
      </c>
    </row>
    <row r="27" ht="12.75">
      <c r="B27" s="16" t="s">
        <v>88</v>
      </c>
    </row>
    <row r="28" ht="12.75">
      <c r="B28" s="16"/>
    </row>
    <row r="29" spans="2:14" ht="12.75">
      <c r="B29" s="16"/>
      <c r="D29" s="1">
        <f>SUM(D6:D10)</f>
        <v>13800459</v>
      </c>
      <c r="E29" s="1">
        <f aca="true" t="shared" si="2" ref="E29:N29">SUM(E6:E10)</f>
        <v>126817</v>
      </c>
      <c r="F29" s="1">
        <f t="shared" si="2"/>
        <v>913512</v>
      </c>
      <c r="G29" s="1">
        <f t="shared" si="2"/>
        <v>20226872</v>
      </c>
      <c r="H29" s="1">
        <f t="shared" si="2"/>
        <v>3007299</v>
      </c>
      <c r="I29" s="1">
        <f t="shared" si="2"/>
        <v>3100220</v>
      </c>
      <c r="J29" s="1">
        <f t="shared" si="2"/>
        <v>4232792</v>
      </c>
      <c r="K29" s="1">
        <f t="shared" si="2"/>
        <v>52711109</v>
      </c>
      <c r="L29" s="1">
        <f t="shared" si="2"/>
        <v>226209000</v>
      </c>
      <c r="M29" s="1">
        <f t="shared" si="2"/>
        <v>6196480</v>
      </c>
      <c r="N29" s="1">
        <f t="shared" si="2"/>
        <v>330524560</v>
      </c>
    </row>
    <row r="30" spans="2:14" ht="12.75">
      <c r="B30" s="16"/>
      <c r="D30" s="1">
        <f>D5-D29</f>
        <v>0</v>
      </c>
      <c r="E30" s="1">
        <f aca="true" t="shared" si="3" ref="E30:N30">E5-E29</f>
        <v>0</v>
      </c>
      <c r="F30" s="1">
        <f t="shared" si="3"/>
        <v>0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</row>
    <row r="31" spans="4:14" ht="12.75">
      <c r="D31" s="1">
        <f>SUM(D4:D5,D11:D22)</f>
        <v>86417605</v>
      </c>
      <c r="E31" s="1">
        <f aca="true" t="shared" si="4" ref="E31:N31">SUM(E4:E5,E11:E22)</f>
        <v>373875</v>
      </c>
      <c r="F31" s="1">
        <f t="shared" si="4"/>
        <v>2836864</v>
      </c>
      <c r="G31" s="1">
        <f t="shared" si="4"/>
        <v>62071736</v>
      </c>
      <c r="H31" s="1">
        <f t="shared" si="4"/>
        <v>17349067</v>
      </c>
      <c r="I31" s="1">
        <f t="shared" si="4"/>
        <v>26293027</v>
      </c>
      <c r="J31" s="1">
        <f t="shared" si="4"/>
        <v>17680429</v>
      </c>
      <c r="K31" s="1">
        <f t="shared" si="4"/>
        <v>120712780</v>
      </c>
      <c r="L31" s="1">
        <f t="shared" si="4"/>
        <v>226209000</v>
      </c>
      <c r="M31" s="1">
        <f t="shared" si="4"/>
        <v>8815050</v>
      </c>
      <c r="N31" s="1">
        <f t="shared" si="4"/>
        <v>568759413</v>
      </c>
    </row>
    <row r="32" spans="4:14" ht="12.75">
      <c r="D32" s="1">
        <f>D23-D31</f>
        <v>0</v>
      </c>
      <c r="E32" s="1">
        <f aca="true" t="shared" si="5" ref="E32:N32">E23-E31</f>
        <v>-20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5"/>
        <v>0</v>
      </c>
    </row>
  </sheetData>
  <sheetProtection/>
  <mergeCells count="3">
    <mergeCell ref="B3:C3"/>
    <mergeCell ref="M2:M3"/>
    <mergeCell ref="N2:N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view="pageBreakPreview" zoomScale="85" zoomScaleNormal="8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25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5" width="12.125" style="1" bestFit="1" customWidth="1"/>
    <col min="16" max="16384" width="9.00390625" style="1" customWidth="1"/>
  </cols>
  <sheetData>
    <row r="1" spans="2:14" ht="13.5" thickBot="1">
      <c r="B1" s="1" t="s">
        <v>113</v>
      </c>
      <c r="N1" s="2" t="s">
        <v>0</v>
      </c>
    </row>
    <row r="2" spans="2:14" s="3" customFormat="1" ht="29.25" customHeight="1">
      <c r="B2" s="43"/>
      <c r="C2" s="44"/>
      <c r="D2" s="4" t="s">
        <v>39</v>
      </c>
      <c r="E2" s="41" t="s">
        <v>40</v>
      </c>
      <c r="F2" s="41" t="s">
        <v>41</v>
      </c>
      <c r="G2" s="41" t="s">
        <v>42</v>
      </c>
      <c r="H2" s="41" t="s">
        <v>114</v>
      </c>
      <c r="I2" s="41" t="s">
        <v>44</v>
      </c>
      <c r="J2" s="41" t="s">
        <v>86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75"/>
      <c r="C3" s="76"/>
      <c r="D3" s="5" t="s">
        <v>30</v>
      </c>
      <c r="E3" s="17" t="s">
        <v>103</v>
      </c>
      <c r="F3" s="17" t="s">
        <v>104</v>
      </c>
      <c r="G3" s="17" t="s">
        <v>105</v>
      </c>
      <c r="H3" s="17" t="s">
        <v>105</v>
      </c>
      <c r="I3" s="17" t="s">
        <v>106</v>
      </c>
      <c r="J3" s="17" t="s">
        <v>107</v>
      </c>
      <c r="K3" s="17" t="s">
        <v>108</v>
      </c>
      <c r="L3" s="20" t="s">
        <v>109</v>
      </c>
      <c r="M3" s="82"/>
      <c r="N3" s="80"/>
    </row>
    <row r="4" spans="2:14" ht="14.25" customHeight="1" thickTop="1">
      <c r="B4" s="34" t="s">
        <v>2</v>
      </c>
      <c r="C4" s="35"/>
      <c r="D4" s="22" t="s">
        <v>110</v>
      </c>
      <c r="E4" s="6" t="s">
        <v>110</v>
      </c>
      <c r="F4" s="6" t="s">
        <v>110</v>
      </c>
      <c r="G4" s="6" t="s">
        <v>110</v>
      </c>
      <c r="H4" s="6">
        <v>512061</v>
      </c>
      <c r="I4" s="18" t="s">
        <v>110</v>
      </c>
      <c r="J4" s="18" t="s">
        <v>110</v>
      </c>
      <c r="K4" s="18" t="s">
        <v>110</v>
      </c>
      <c r="L4" s="18" t="s">
        <v>110</v>
      </c>
      <c r="M4" s="7" t="s">
        <v>110</v>
      </c>
      <c r="N4" s="8">
        <v>512061</v>
      </c>
    </row>
    <row r="5" spans="2:16" ht="12.75">
      <c r="B5" s="12" t="s">
        <v>3</v>
      </c>
      <c r="C5" s="14"/>
      <c r="D5" s="9">
        <v>14272445</v>
      </c>
      <c r="E5" s="9">
        <v>113352</v>
      </c>
      <c r="F5" s="9">
        <v>903747</v>
      </c>
      <c r="G5" s="9">
        <v>20532411</v>
      </c>
      <c r="H5" s="9">
        <v>2191201</v>
      </c>
      <c r="I5" s="15">
        <v>5484922</v>
      </c>
      <c r="J5" s="15">
        <v>7742799</v>
      </c>
      <c r="K5" s="15">
        <v>58262227</v>
      </c>
      <c r="L5" s="15">
        <v>222332000</v>
      </c>
      <c r="M5" s="12">
        <v>6327034</v>
      </c>
      <c r="N5" s="13">
        <v>338162138</v>
      </c>
      <c r="O5" s="1">
        <f>SUM(D5:M5)</f>
        <v>338162138</v>
      </c>
      <c r="P5" s="1">
        <f>N5-O5</f>
        <v>0</v>
      </c>
    </row>
    <row r="6" spans="2:16" ht="12.75">
      <c r="B6" s="19"/>
      <c r="C6" s="21" t="s">
        <v>4</v>
      </c>
      <c r="D6" s="9">
        <v>624442</v>
      </c>
      <c r="E6" s="9">
        <v>2036</v>
      </c>
      <c r="F6" s="9">
        <v>20688</v>
      </c>
      <c r="G6" s="9">
        <v>151592</v>
      </c>
      <c r="H6" s="9">
        <v>28652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827410</v>
      </c>
      <c r="O6" s="1">
        <f aca="true" t="shared" si="0" ref="O6:O23">SUM(D6:M6)</f>
        <v>827410</v>
      </c>
      <c r="P6" s="1">
        <f aca="true" t="shared" si="1" ref="P6:P23">N6-O6</f>
        <v>0</v>
      </c>
    </row>
    <row r="7" spans="2:16" ht="12.75">
      <c r="B7" s="19"/>
      <c r="C7" s="21" t="s">
        <v>5</v>
      </c>
      <c r="D7" s="9" t="s">
        <v>24</v>
      </c>
      <c r="E7" s="9" t="s">
        <v>24</v>
      </c>
      <c r="F7" s="9">
        <v>4410</v>
      </c>
      <c r="G7" s="9">
        <v>136334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140744</v>
      </c>
      <c r="O7" s="1">
        <f t="shared" si="0"/>
        <v>140744</v>
      </c>
      <c r="P7" s="1">
        <f t="shared" si="1"/>
        <v>0</v>
      </c>
    </row>
    <row r="8" spans="2:16" ht="12.75">
      <c r="B8" s="19"/>
      <c r="C8" s="21" t="s">
        <v>6</v>
      </c>
      <c r="D8" s="9">
        <v>380986</v>
      </c>
      <c r="E8" s="9">
        <v>13617</v>
      </c>
      <c r="F8" s="9">
        <v>34946</v>
      </c>
      <c r="G8" s="9">
        <v>261273</v>
      </c>
      <c r="H8" s="9">
        <v>4401</v>
      </c>
      <c r="I8" s="15">
        <v>19221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714444</v>
      </c>
      <c r="O8" s="1">
        <f t="shared" si="0"/>
        <v>714444</v>
      </c>
      <c r="P8" s="1">
        <f t="shared" si="1"/>
        <v>0</v>
      </c>
    </row>
    <row r="9" spans="2:16" ht="12.75">
      <c r="B9" s="19"/>
      <c r="C9" s="21" t="s">
        <v>7</v>
      </c>
      <c r="D9" s="9">
        <v>12038087</v>
      </c>
      <c r="E9" s="9">
        <v>51704</v>
      </c>
      <c r="F9" s="9">
        <v>712419</v>
      </c>
      <c r="G9" s="9">
        <v>13874676</v>
      </c>
      <c r="H9" s="9">
        <v>1611459</v>
      </c>
      <c r="I9" s="15">
        <v>4632429</v>
      </c>
      <c r="J9" s="15">
        <v>7711519</v>
      </c>
      <c r="K9" s="15">
        <v>58091521</v>
      </c>
      <c r="L9" s="15">
        <v>222332000</v>
      </c>
      <c r="M9" s="12">
        <v>6157564</v>
      </c>
      <c r="N9" s="13">
        <v>327213378</v>
      </c>
      <c r="O9" s="1">
        <f t="shared" si="0"/>
        <v>327213378</v>
      </c>
      <c r="P9" s="1">
        <f t="shared" si="1"/>
        <v>0</v>
      </c>
    </row>
    <row r="10" spans="2:16" ht="12.75">
      <c r="B10" s="19"/>
      <c r="C10" s="21" t="s">
        <v>8</v>
      </c>
      <c r="D10" s="9">
        <v>1228930</v>
      </c>
      <c r="E10" s="9">
        <v>45995</v>
      </c>
      <c r="F10" s="9">
        <v>131284</v>
      </c>
      <c r="G10" s="9">
        <v>6108536</v>
      </c>
      <c r="H10" s="9">
        <v>546689</v>
      </c>
      <c r="I10" s="15">
        <v>833272</v>
      </c>
      <c r="J10" s="15">
        <v>31280</v>
      </c>
      <c r="K10" s="15">
        <v>170706</v>
      </c>
      <c r="L10" s="15" t="s">
        <v>26</v>
      </c>
      <c r="M10" s="12">
        <v>169470</v>
      </c>
      <c r="N10" s="13">
        <v>9266162</v>
      </c>
      <c r="O10" s="1">
        <f t="shared" si="0"/>
        <v>9266162</v>
      </c>
      <c r="P10" s="1">
        <f t="shared" si="1"/>
        <v>0</v>
      </c>
    </row>
    <row r="11" spans="2:16" ht="12.75">
      <c r="B11" s="19" t="s">
        <v>10</v>
      </c>
      <c r="C11" s="21"/>
      <c r="D11" s="9">
        <v>450379</v>
      </c>
      <c r="E11" s="9">
        <v>21096</v>
      </c>
      <c r="F11" s="9">
        <v>165565</v>
      </c>
      <c r="G11" s="9">
        <v>22501</v>
      </c>
      <c r="H11" s="9">
        <v>97405</v>
      </c>
      <c r="I11" s="15" t="s">
        <v>26</v>
      </c>
      <c r="J11" s="15" t="s">
        <v>26</v>
      </c>
      <c r="K11" s="15" t="s">
        <v>26</v>
      </c>
      <c r="L11" s="15" t="s">
        <v>26</v>
      </c>
      <c r="M11" s="12" t="s">
        <v>26</v>
      </c>
      <c r="N11" s="13">
        <v>756946</v>
      </c>
      <c r="O11" s="54">
        <f t="shared" si="0"/>
        <v>756946</v>
      </c>
      <c r="P11" s="1">
        <f t="shared" si="1"/>
        <v>0</v>
      </c>
    </row>
    <row r="12" spans="2:16" ht="12.75">
      <c r="B12" s="19" t="s">
        <v>11</v>
      </c>
      <c r="C12" s="21"/>
      <c r="D12" s="9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15" t="s">
        <v>26</v>
      </c>
      <c r="J12" s="15" t="s">
        <v>26</v>
      </c>
      <c r="K12" s="15">
        <v>2241212</v>
      </c>
      <c r="L12" s="15" t="s">
        <v>26</v>
      </c>
      <c r="M12" s="12" t="s">
        <v>26</v>
      </c>
      <c r="N12" s="13">
        <v>2241212</v>
      </c>
      <c r="O12" s="1">
        <f t="shared" si="0"/>
        <v>2241212</v>
      </c>
      <c r="P12" s="1">
        <f t="shared" si="1"/>
        <v>0</v>
      </c>
    </row>
    <row r="13" spans="2:16" ht="12.75">
      <c r="B13" s="19" t="s">
        <v>12</v>
      </c>
      <c r="C13" s="21"/>
      <c r="D13" s="9">
        <v>203348</v>
      </c>
      <c r="E13" s="9">
        <v>78</v>
      </c>
      <c r="F13" s="9">
        <v>2177</v>
      </c>
      <c r="G13" s="9">
        <v>84173</v>
      </c>
      <c r="H13" s="9">
        <v>15604</v>
      </c>
      <c r="I13" s="15" t="s">
        <v>23</v>
      </c>
      <c r="J13" s="15" t="s">
        <v>23</v>
      </c>
      <c r="K13" s="15" t="s">
        <v>23</v>
      </c>
      <c r="L13" s="15" t="s">
        <v>23</v>
      </c>
      <c r="M13" s="12" t="s">
        <v>23</v>
      </c>
      <c r="N13" s="13">
        <v>305400</v>
      </c>
      <c r="O13" s="53">
        <f t="shared" si="0"/>
        <v>305380</v>
      </c>
      <c r="P13" s="1">
        <f t="shared" si="1"/>
        <v>20</v>
      </c>
    </row>
    <row r="14" spans="2:16" ht="12.75">
      <c r="B14" s="19" t="s">
        <v>13</v>
      </c>
      <c r="C14" s="21"/>
      <c r="D14" s="9">
        <v>4106261</v>
      </c>
      <c r="E14" s="9">
        <v>68158</v>
      </c>
      <c r="F14" s="9">
        <v>146788</v>
      </c>
      <c r="G14" s="9">
        <v>1719562</v>
      </c>
      <c r="H14" s="9">
        <v>719000</v>
      </c>
      <c r="I14" s="15" t="s">
        <v>23</v>
      </c>
      <c r="J14" s="15">
        <v>968610</v>
      </c>
      <c r="K14" s="15">
        <v>43426966</v>
      </c>
      <c r="L14" s="15" t="s">
        <v>23</v>
      </c>
      <c r="M14" s="12">
        <v>3490780</v>
      </c>
      <c r="N14" s="13">
        <v>54646125</v>
      </c>
      <c r="O14" s="1">
        <f t="shared" si="0"/>
        <v>54646125</v>
      </c>
      <c r="P14" s="1">
        <f t="shared" si="1"/>
        <v>0</v>
      </c>
    </row>
    <row r="15" spans="2:16" ht="12.75">
      <c r="B15" s="19" t="s">
        <v>14</v>
      </c>
      <c r="C15" s="21"/>
      <c r="D15" s="9">
        <v>6312378</v>
      </c>
      <c r="E15" s="9">
        <v>52813</v>
      </c>
      <c r="F15" s="9">
        <v>18438</v>
      </c>
      <c r="G15" s="9">
        <v>938310</v>
      </c>
      <c r="H15" s="9">
        <v>1215054</v>
      </c>
      <c r="I15" s="15">
        <v>679924</v>
      </c>
      <c r="J15" s="15">
        <v>142831</v>
      </c>
      <c r="K15" s="15">
        <v>13305207</v>
      </c>
      <c r="L15" s="15" t="s">
        <v>23</v>
      </c>
      <c r="M15" s="12" t="s">
        <v>23</v>
      </c>
      <c r="N15" s="13">
        <v>22664955</v>
      </c>
      <c r="O15" s="1">
        <f t="shared" si="0"/>
        <v>22664955</v>
      </c>
      <c r="P15" s="1">
        <f t="shared" si="1"/>
        <v>0</v>
      </c>
    </row>
    <row r="16" spans="2:16" ht="12.75">
      <c r="B16" s="19" t="s">
        <v>15</v>
      </c>
      <c r="C16" s="21"/>
      <c r="D16" s="9">
        <v>31410183</v>
      </c>
      <c r="E16" s="9">
        <v>49984</v>
      </c>
      <c r="F16" s="9">
        <v>977976</v>
      </c>
      <c r="G16" s="9">
        <v>16995841</v>
      </c>
      <c r="H16" s="9">
        <v>1727192</v>
      </c>
      <c r="I16" s="15">
        <v>1825416</v>
      </c>
      <c r="J16" s="15">
        <v>2090119</v>
      </c>
      <c r="K16" s="15">
        <v>1754888</v>
      </c>
      <c r="L16" s="15" t="s">
        <v>27</v>
      </c>
      <c r="M16" s="12">
        <v>572</v>
      </c>
      <c r="N16" s="13">
        <v>56832171</v>
      </c>
      <c r="O16" s="1">
        <f t="shared" si="0"/>
        <v>56832171</v>
      </c>
      <c r="P16" s="1">
        <f t="shared" si="1"/>
        <v>0</v>
      </c>
    </row>
    <row r="17" spans="2:16" ht="12.75">
      <c r="B17" s="19" t="s">
        <v>16</v>
      </c>
      <c r="C17" s="21"/>
      <c r="D17" s="9">
        <v>21195026</v>
      </c>
      <c r="E17" s="9">
        <v>48588</v>
      </c>
      <c r="F17" s="9">
        <v>352414</v>
      </c>
      <c r="G17" s="9">
        <v>16292669</v>
      </c>
      <c r="H17" s="9">
        <v>5942978</v>
      </c>
      <c r="I17" s="15">
        <v>18932148</v>
      </c>
      <c r="J17" s="15">
        <v>835317</v>
      </c>
      <c r="K17" s="15">
        <v>6168198</v>
      </c>
      <c r="L17" s="15" t="s">
        <v>28</v>
      </c>
      <c r="M17" s="12">
        <v>486</v>
      </c>
      <c r="N17" s="13">
        <v>69777824</v>
      </c>
      <c r="O17" s="53">
        <f t="shared" si="0"/>
        <v>69767824</v>
      </c>
      <c r="P17" s="1">
        <f t="shared" si="1"/>
        <v>10000</v>
      </c>
    </row>
    <row r="18" spans="2:16" ht="12.75">
      <c r="B18" s="19" t="s">
        <v>17</v>
      </c>
      <c r="C18" s="21"/>
      <c r="D18" s="9">
        <v>3797297</v>
      </c>
      <c r="E18" s="9">
        <v>1532</v>
      </c>
      <c r="F18" s="9">
        <v>31079</v>
      </c>
      <c r="G18" s="9">
        <v>2323603</v>
      </c>
      <c r="H18" s="9">
        <v>2447794</v>
      </c>
      <c r="I18" s="15">
        <v>4487648</v>
      </c>
      <c r="J18" s="15">
        <v>439799</v>
      </c>
      <c r="K18" s="15">
        <v>3464</v>
      </c>
      <c r="L18" s="15" t="s">
        <v>28</v>
      </c>
      <c r="M18" s="12" t="s">
        <v>28</v>
      </c>
      <c r="N18" s="13">
        <v>13532216</v>
      </c>
      <c r="O18" s="1">
        <f t="shared" si="0"/>
        <v>13532216</v>
      </c>
      <c r="P18" s="1">
        <f t="shared" si="1"/>
        <v>0</v>
      </c>
    </row>
    <row r="19" spans="2:16" ht="12.75">
      <c r="B19" s="19" t="s">
        <v>18</v>
      </c>
      <c r="C19" s="21"/>
      <c r="D19" s="9">
        <v>2156645</v>
      </c>
      <c r="E19" s="9">
        <v>539</v>
      </c>
      <c r="F19" s="9">
        <v>37063</v>
      </c>
      <c r="G19" s="9">
        <v>1457713</v>
      </c>
      <c r="H19" s="9">
        <v>94261</v>
      </c>
      <c r="I19" s="15" t="s">
        <v>23</v>
      </c>
      <c r="J19" s="15">
        <v>578322</v>
      </c>
      <c r="K19" s="15">
        <v>6448</v>
      </c>
      <c r="L19" s="15" t="s">
        <v>23</v>
      </c>
      <c r="M19" s="12" t="s">
        <v>23</v>
      </c>
      <c r="N19" s="13">
        <v>4330991</v>
      </c>
      <c r="O19" s="1">
        <f t="shared" si="0"/>
        <v>4330991</v>
      </c>
      <c r="P19" s="1">
        <f t="shared" si="1"/>
        <v>0</v>
      </c>
    </row>
    <row r="20" spans="2:16" ht="12.75">
      <c r="B20" s="19" t="s">
        <v>19</v>
      </c>
      <c r="C20" s="21"/>
      <c r="D20" s="9">
        <v>444549</v>
      </c>
      <c r="E20" s="9" t="s">
        <v>23</v>
      </c>
      <c r="F20" s="9">
        <v>1012</v>
      </c>
      <c r="G20" s="9">
        <v>77422</v>
      </c>
      <c r="H20" s="9">
        <v>50801</v>
      </c>
      <c r="I20" s="15" t="s">
        <v>23</v>
      </c>
      <c r="J20" s="15" t="s">
        <v>23</v>
      </c>
      <c r="K20" s="15" t="s">
        <v>23</v>
      </c>
      <c r="L20" s="15" t="s">
        <v>23</v>
      </c>
      <c r="M20" s="12" t="s">
        <v>23</v>
      </c>
      <c r="N20" s="13">
        <v>573784</v>
      </c>
      <c r="O20" s="1">
        <f t="shared" si="0"/>
        <v>573784</v>
      </c>
      <c r="P20" s="1">
        <f t="shared" si="1"/>
        <v>0</v>
      </c>
    </row>
    <row r="21" spans="2:16" ht="12.75">
      <c r="B21" s="19" t="s">
        <v>20</v>
      </c>
      <c r="C21" s="21"/>
      <c r="D21" s="9">
        <v>2109194</v>
      </c>
      <c r="E21" s="9">
        <v>5637</v>
      </c>
      <c r="F21" s="9">
        <v>32813</v>
      </c>
      <c r="G21" s="9">
        <v>950523</v>
      </c>
      <c r="H21" s="9">
        <v>957329</v>
      </c>
      <c r="I21" s="15">
        <v>311836</v>
      </c>
      <c r="J21" s="15">
        <v>431213</v>
      </c>
      <c r="K21" s="15" t="s">
        <v>23</v>
      </c>
      <c r="L21" s="15" t="s">
        <v>23</v>
      </c>
      <c r="M21" s="12" t="s">
        <v>23</v>
      </c>
      <c r="N21" s="13">
        <v>4798545</v>
      </c>
      <c r="O21" s="1">
        <f t="shared" si="0"/>
        <v>4798545</v>
      </c>
      <c r="P21" s="1">
        <f t="shared" si="1"/>
        <v>0</v>
      </c>
    </row>
    <row r="22" spans="2:16" ht="13.5" thickBot="1">
      <c r="B22" s="24" t="s">
        <v>21</v>
      </c>
      <c r="C22" s="25"/>
      <c r="D22" s="10">
        <v>291555</v>
      </c>
      <c r="E22" s="10">
        <v>127</v>
      </c>
      <c r="F22" s="10">
        <v>2794</v>
      </c>
      <c r="G22" s="10">
        <v>192034</v>
      </c>
      <c r="H22" s="10">
        <v>8398</v>
      </c>
      <c r="I22" s="26" t="s">
        <v>110</v>
      </c>
      <c r="J22" s="26">
        <v>1821</v>
      </c>
      <c r="K22" s="26" t="s">
        <v>110</v>
      </c>
      <c r="L22" s="26" t="s">
        <v>110</v>
      </c>
      <c r="M22" s="12" t="s">
        <v>110</v>
      </c>
      <c r="N22" s="27">
        <v>496729</v>
      </c>
      <c r="O22" s="1">
        <f t="shared" si="0"/>
        <v>496729</v>
      </c>
      <c r="P22" s="1">
        <f t="shared" si="1"/>
        <v>0</v>
      </c>
    </row>
    <row r="23" spans="2:16" ht="13.5" thickBot="1">
      <c r="B23" s="28" t="s">
        <v>1</v>
      </c>
      <c r="C23" s="29"/>
      <c r="D23" s="31">
        <v>86749260</v>
      </c>
      <c r="E23" s="31">
        <v>361904</v>
      </c>
      <c r="F23" s="31">
        <v>2681886</v>
      </c>
      <c r="G23" s="31">
        <v>61586762</v>
      </c>
      <c r="H23" s="31">
        <v>15979078</v>
      </c>
      <c r="I23" s="32">
        <v>31721894</v>
      </c>
      <c r="J23" s="32">
        <v>13230831</v>
      </c>
      <c r="K23" s="32">
        <v>125168610</v>
      </c>
      <c r="L23" s="32">
        <v>222332000</v>
      </c>
      <c r="M23" s="30">
        <v>9818872</v>
      </c>
      <c r="N23" s="33">
        <v>569631097</v>
      </c>
      <c r="O23" s="1">
        <f t="shared" si="0"/>
        <v>569631097</v>
      </c>
      <c r="P23" s="1">
        <f t="shared" si="1"/>
        <v>0</v>
      </c>
    </row>
    <row r="24" spans="2:14" ht="13.5" thickBot="1">
      <c r="B24" s="28" t="s">
        <v>29</v>
      </c>
      <c r="C24" s="29"/>
      <c r="D24" s="37">
        <v>15.2</v>
      </c>
      <c r="E24" s="37">
        <v>0.1</v>
      </c>
      <c r="F24" s="37">
        <v>0.5</v>
      </c>
      <c r="G24" s="37">
        <v>10.8</v>
      </c>
      <c r="H24" s="37">
        <v>2.8</v>
      </c>
      <c r="I24" s="38">
        <v>5.6</v>
      </c>
      <c r="J24" s="38">
        <v>2.3</v>
      </c>
      <c r="K24" s="38">
        <v>22</v>
      </c>
      <c r="L24" s="38">
        <v>39</v>
      </c>
      <c r="M24" s="39">
        <v>1.7</v>
      </c>
      <c r="N24" s="40">
        <v>100</v>
      </c>
    </row>
    <row r="26" ht="12.75">
      <c r="B26" s="16" t="s">
        <v>22</v>
      </c>
    </row>
    <row r="27" ht="12.75">
      <c r="B27" s="16" t="s">
        <v>88</v>
      </c>
    </row>
    <row r="28" ht="12.75">
      <c r="B28" s="16" t="s">
        <v>127</v>
      </c>
    </row>
    <row r="29" ht="12.75">
      <c r="B29" s="16"/>
    </row>
    <row r="30" ht="12.75">
      <c r="B30" s="16"/>
    </row>
    <row r="32" spans="4:14" ht="12.75">
      <c r="D32" s="1">
        <f>SUM(D6:D10)</f>
        <v>14272445</v>
      </c>
      <c r="E32" s="1">
        <f aca="true" t="shared" si="2" ref="E32:N32">SUM(E6:E10)</f>
        <v>113352</v>
      </c>
      <c r="F32" s="1">
        <f t="shared" si="2"/>
        <v>903747</v>
      </c>
      <c r="G32" s="1">
        <f t="shared" si="2"/>
        <v>20532411</v>
      </c>
      <c r="H32" s="1">
        <f t="shared" si="2"/>
        <v>2191201</v>
      </c>
      <c r="I32" s="1">
        <f t="shared" si="2"/>
        <v>5484922</v>
      </c>
      <c r="J32" s="1">
        <f t="shared" si="2"/>
        <v>7742799</v>
      </c>
      <c r="K32" s="1">
        <f t="shared" si="2"/>
        <v>58262227</v>
      </c>
      <c r="L32" s="1">
        <f t="shared" si="2"/>
        <v>222332000</v>
      </c>
      <c r="M32" s="1">
        <f t="shared" si="2"/>
        <v>6327034</v>
      </c>
      <c r="N32" s="1">
        <f t="shared" si="2"/>
        <v>338162138</v>
      </c>
    </row>
    <row r="33" spans="4:14" ht="12.75">
      <c r="D33" s="1">
        <f>D5-D32</f>
        <v>0</v>
      </c>
      <c r="E33" s="1">
        <f aca="true" t="shared" si="3" ref="E33:N33">E5-E32</f>
        <v>0</v>
      </c>
      <c r="F33" s="1">
        <f t="shared" si="3"/>
        <v>0</v>
      </c>
      <c r="G33" s="1">
        <f t="shared" si="3"/>
        <v>0</v>
      </c>
      <c r="H33" s="1">
        <f t="shared" si="3"/>
        <v>0</v>
      </c>
      <c r="I33" s="1">
        <f t="shared" si="3"/>
        <v>0</v>
      </c>
      <c r="J33" s="1">
        <f t="shared" si="3"/>
        <v>0</v>
      </c>
      <c r="K33" s="1">
        <f t="shared" si="3"/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</row>
    <row r="34" spans="4:14" ht="12.75">
      <c r="D34" s="54">
        <f>SUM(D4:D5,D11:D22)</f>
        <v>86749260</v>
      </c>
      <c r="E34" s="1">
        <f aca="true" t="shared" si="4" ref="E34:N34">SUM(E4:E5,E11:E22)</f>
        <v>361904</v>
      </c>
      <c r="F34" s="1">
        <f t="shared" si="4"/>
        <v>2671866</v>
      </c>
      <c r="G34" s="1">
        <f t="shared" si="4"/>
        <v>61586762</v>
      </c>
      <c r="H34" s="1">
        <f t="shared" si="4"/>
        <v>15979078</v>
      </c>
      <c r="I34" s="1">
        <f t="shared" si="4"/>
        <v>31721894</v>
      </c>
      <c r="J34" s="1">
        <f t="shared" si="4"/>
        <v>13230831</v>
      </c>
      <c r="K34" s="1">
        <f t="shared" si="4"/>
        <v>125168610</v>
      </c>
      <c r="L34" s="1">
        <f t="shared" si="4"/>
        <v>222332000</v>
      </c>
      <c r="M34" s="1">
        <f t="shared" si="4"/>
        <v>9818872</v>
      </c>
      <c r="N34" s="1">
        <f t="shared" si="4"/>
        <v>569631097</v>
      </c>
    </row>
    <row r="35" spans="4:14" ht="12.75">
      <c r="D35" s="1">
        <f>D23-D34</f>
        <v>0</v>
      </c>
      <c r="E35" s="1">
        <f aca="true" t="shared" si="5" ref="E35:N35">E23-E34</f>
        <v>0</v>
      </c>
      <c r="F35" s="1">
        <f t="shared" si="5"/>
        <v>10020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</row>
  </sheetData>
  <sheetProtection/>
  <mergeCells count="3">
    <mergeCell ref="B3:C3"/>
    <mergeCell ref="M2:M3"/>
    <mergeCell ref="N2:N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view="pageBreakPreview" zoomScale="85" zoomScaleNormal="8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5.375" style="1" bestFit="1" customWidth="1"/>
    <col min="2" max="2" width="5.00390625" style="1" customWidth="1"/>
    <col min="3" max="3" width="13.00390625" style="1" bestFit="1" customWidth="1"/>
    <col min="4" max="4" width="11.00390625" style="1" bestFit="1" customWidth="1"/>
    <col min="5" max="6" width="13.625" style="1" bestFit="1" customWidth="1"/>
    <col min="7" max="7" width="13.75390625" style="1" customWidth="1"/>
    <col min="8" max="8" width="13.625" style="1" bestFit="1" customWidth="1"/>
    <col min="9" max="12" width="13.625" style="1" customWidth="1"/>
    <col min="13" max="13" width="12.875" style="1" customWidth="1"/>
    <col min="14" max="14" width="12.75390625" style="1" bestFit="1" customWidth="1"/>
    <col min="15" max="15" width="9.875" style="1" bestFit="1" customWidth="1"/>
    <col min="16" max="16384" width="9.00390625" style="1" customWidth="1"/>
  </cols>
  <sheetData>
    <row r="1" spans="2:14" ht="13.5" thickBot="1">
      <c r="B1" s="1" t="s">
        <v>48</v>
      </c>
      <c r="N1" s="2" t="s">
        <v>0</v>
      </c>
    </row>
    <row r="2" spans="2:14" s="3" customFormat="1" ht="29.25" customHeight="1">
      <c r="B2" s="83" t="s">
        <v>56</v>
      </c>
      <c r="C2" s="45" t="s">
        <v>57</v>
      </c>
      <c r="D2" s="4" t="s">
        <v>39</v>
      </c>
      <c r="E2" s="41" t="s">
        <v>40</v>
      </c>
      <c r="F2" s="41" t="s">
        <v>41</v>
      </c>
      <c r="G2" s="41" t="s">
        <v>42</v>
      </c>
      <c r="H2" s="41" t="s">
        <v>43</v>
      </c>
      <c r="I2" s="41" t="s">
        <v>44</v>
      </c>
      <c r="J2" s="41" t="s">
        <v>86</v>
      </c>
      <c r="K2" s="41" t="s">
        <v>46</v>
      </c>
      <c r="L2" s="42" t="s">
        <v>47</v>
      </c>
      <c r="M2" s="81" t="s">
        <v>38</v>
      </c>
      <c r="N2" s="79" t="s">
        <v>1</v>
      </c>
    </row>
    <row r="3" spans="2:14" s="3" customFormat="1" ht="24" customHeight="1" thickBot="1">
      <c r="B3" s="84"/>
      <c r="C3" s="46" t="s">
        <v>130</v>
      </c>
      <c r="D3" s="5" t="s">
        <v>30</v>
      </c>
      <c r="E3" s="17" t="s">
        <v>131</v>
      </c>
      <c r="F3" s="17" t="s">
        <v>132</v>
      </c>
      <c r="G3" s="17" t="s">
        <v>133</v>
      </c>
      <c r="H3" s="17" t="s">
        <v>133</v>
      </c>
      <c r="I3" s="17" t="s">
        <v>134</v>
      </c>
      <c r="J3" s="17" t="s">
        <v>87</v>
      </c>
      <c r="K3" s="17" t="s">
        <v>135</v>
      </c>
      <c r="L3" s="20" t="s">
        <v>136</v>
      </c>
      <c r="M3" s="82"/>
      <c r="N3" s="80"/>
    </row>
    <row r="4" spans="2:16" ht="14.25" customHeight="1" thickTop="1">
      <c r="B4" s="34" t="s">
        <v>2</v>
      </c>
      <c r="C4" s="35"/>
      <c r="D4" s="22" t="s">
        <v>137</v>
      </c>
      <c r="E4" s="6" t="s">
        <v>137</v>
      </c>
      <c r="F4" s="6" t="s">
        <v>137</v>
      </c>
      <c r="G4" s="6" t="s">
        <v>137</v>
      </c>
      <c r="H4" s="6">
        <v>517182</v>
      </c>
      <c r="I4" s="18" t="s">
        <v>137</v>
      </c>
      <c r="J4" s="18" t="s">
        <v>137</v>
      </c>
      <c r="K4" s="18" t="s">
        <v>137</v>
      </c>
      <c r="L4" s="18" t="s">
        <v>137</v>
      </c>
      <c r="M4" s="7" t="s">
        <v>137</v>
      </c>
      <c r="N4" s="8">
        <v>517182</v>
      </c>
      <c r="O4" s="1">
        <f>SUM(D4:M4)</f>
        <v>517182</v>
      </c>
      <c r="P4" s="1">
        <f>N4-O4</f>
        <v>0</v>
      </c>
    </row>
    <row r="5" spans="2:16" ht="12.75">
      <c r="B5" s="12" t="s">
        <v>3</v>
      </c>
      <c r="C5" s="14"/>
      <c r="D5" s="23">
        <v>14964951</v>
      </c>
      <c r="E5" s="11">
        <v>100675</v>
      </c>
      <c r="F5" s="9">
        <v>1050286</v>
      </c>
      <c r="G5" s="9">
        <v>20367425</v>
      </c>
      <c r="H5" s="9">
        <v>2361281</v>
      </c>
      <c r="I5" s="15">
        <v>12061445</v>
      </c>
      <c r="J5" s="15">
        <v>9963612</v>
      </c>
      <c r="K5" s="15">
        <v>60136538</v>
      </c>
      <c r="L5" s="15">
        <v>212442000</v>
      </c>
      <c r="M5" s="12">
        <v>6407564</v>
      </c>
      <c r="N5" s="13">
        <v>339855777</v>
      </c>
      <c r="O5" s="1">
        <f aca="true" t="shared" si="0" ref="O5:O23">SUM(D5:M5)</f>
        <v>339855777</v>
      </c>
      <c r="P5" s="1">
        <f aca="true" t="shared" si="1" ref="P5:P23">N5-O5</f>
        <v>0</v>
      </c>
    </row>
    <row r="6" spans="2:16" ht="12.75">
      <c r="B6" s="19"/>
      <c r="C6" s="21" t="s">
        <v>4</v>
      </c>
      <c r="D6" s="12">
        <v>635187</v>
      </c>
      <c r="E6" s="9">
        <v>1896</v>
      </c>
      <c r="F6" s="9">
        <v>20909</v>
      </c>
      <c r="G6" s="9">
        <v>149749</v>
      </c>
      <c r="H6" s="9">
        <v>31315</v>
      </c>
      <c r="I6" s="15" t="s">
        <v>23</v>
      </c>
      <c r="J6" s="15" t="s">
        <v>23</v>
      </c>
      <c r="K6" s="15" t="s">
        <v>23</v>
      </c>
      <c r="L6" s="15" t="s">
        <v>23</v>
      </c>
      <c r="M6" s="12" t="s">
        <v>23</v>
      </c>
      <c r="N6" s="13">
        <v>839056</v>
      </c>
      <c r="O6" s="1">
        <f t="shared" si="0"/>
        <v>839056</v>
      </c>
      <c r="P6" s="1">
        <f t="shared" si="1"/>
        <v>0</v>
      </c>
    </row>
    <row r="7" spans="2:16" ht="12.75">
      <c r="B7" s="19"/>
      <c r="C7" s="21" t="s">
        <v>5</v>
      </c>
      <c r="D7" s="12" t="s">
        <v>24</v>
      </c>
      <c r="E7" s="9" t="s">
        <v>24</v>
      </c>
      <c r="F7" s="9">
        <v>4410</v>
      </c>
      <c r="G7" s="9">
        <v>136334</v>
      </c>
      <c r="H7" s="9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2" t="s">
        <v>24</v>
      </c>
      <c r="N7" s="13">
        <v>140744</v>
      </c>
      <c r="O7" s="1">
        <f t="shared" si="0"/>
        <v>140744</v>
      </c>
      <c r="P7" s="1">
        <f t="shared" si="1"/>
        <v>0</v>
      </c>
    </row>
    <row r="8" spans="2:16" ht="12.75">
      <c r="B8" s="19"/>
      <c r="C8" s="21" t="s">
        <v>6</v>
      </c>
      <c r="D8" s="12">
        <v>388725</v>
      </c>
      <c r="E8" s="9">
        <v>11989</v>
      </c>
      <c r="F8" s="9">
        <v>36984</v>
      </c>
      <c r="G8" s="9">
        <v>253962</v>
      </c>
      <c r="H8" s="9">
        <v>4447</v>
      </c>
      <c r="I8" s="15">
        <v>19221</v>
      </c>
      <c r="J8" s="15" t="s">
        <v>25</v>
      </c>
      <c r="K8" s="15" t="s">
        <v>25</v>
      </c>
      <c r="L8" s="15" t="s">
        <v>25</v>
      </c>
      <c r="M8" s="12" t="s">
        <v>25</v>
      </c>
      <c r="N8" s="13">
        <v>715328</v>
      </c>
      <c r="O8" s="1">
        <f t="shared" si="0"/>
        <v>715328</v>
      </c>
      <c r="P8" s="1">
        <f t="shared" si="1"/>
        <v>0</v>
      </c>
    </row>
    <row r="9" spans="2:16" ht="12.75">
      <c r="B9" s="19"/>
      <c r="C9" s="21" t="s">
        <v>7</v>
      </c>
      <c r="D9" s="12">
        <v>12664472</v>
      </c>
      <c r="E9" s="9">
        <v>47239</v>
      </c>
      <c r="F9" s="9">
        <v>863586</v>
      </c>
      <c r="G9" s="9">
        <v>14044819</v>
      </c>
      <c r="H9" s="9">
        <v>1823310</v>
      </c>
      <c r="I9" s="15">
        <v>11263908</v>
      </c>
      <c r="J9" s="15">
        <v>9933092</v>
      </c>
      <c r="K9" s="15">
        <v>59956391</v>
      </c>
      <c r="L9" s="15">
        <v>212442000</v>
      </c>
      <c r="M9" s="12">
        <v>6307564</v>
      </c>
      <c r="N9" s="13">
        <v>329346381</v>
      </c>
      <c r="O9" s="1">
        <f t="shared" si="0"/>
        <v>329346381</v>
      </c>
      <c r="P9" s="1">
        <f t="shared" si="1"/>
        <v>0</v>
      </c>
    </row>
    <row r="10" spans="2:16" ht="12.75">
      <c r="B10" s="19"/>
      <c r="C10" s="21" t="s">
        <v>8</v>
      </c>
      <c r="D10" s="12">
        <v>1276567</v>
      </c>
      <c r="E10" s="9">
        <v>39551</v>
      </c>
      <c r="F10" s="9">
        <v>124397</v>
      </c>
      <c r="G10" s="9">
        <v>5782561</v>
      </c>
      <c r="H10" s="9">
        <v>502209</v>
      </c>
      <c r="I10" s="15">
        <v>778316</v>
      </c>
      <c r="J10" s="15">
        <v>30520</v>
      </c>
      <c r="K10" s="15">
        <v>180147</v>
      </c>
      <c r="L10" s="15" t="s">
        <v>26</v>
      </c>
      <c r="M10" s="12">
        <v>100000</v>
      </c>
      <c r="N10" s="13">
        <v>8814268</v>
      </c>
      <c r="O10" s="1">
        <f t="shared" si="0"/>
        <v>8814268</v>
      </c>
      <c r="P10" s="1">
        <f t="shared" si="1"/>
        <v>0</v>
      </c>
    </row>
    <row r="11" spans="2:16" ht="12.75">
      <c r="B11" s="19" t="s">
        <v>10</v>
      </c>
      <c r="C11" s="21"/>
      <c r="D11" s="12">
        <v>468453</v>
      </c>
      <c r="E11" s="9">
        <v>20768</v>
      </c>
      <c r="F11" s="9">
        <v>165565</v>
      </c>
      <c r="G11" s="9">
        <v>22405</v>
      </c>
      <c r="H11" s="9">
        <v>97329</v>
      </c>
      <c r="I11" s="15" t="s">
        <v>26</v>
      </c>
      <c r="J11" s="15" t="s">
        <v>26</v>
      </c>
      <c r="K11" s="15" t="s">
        <v>26</v>
      </c>
      <c r="L11" s="15" t="s">
        <v>26</v>
      </c>
      <c r="M11" s="12" t="s">
        <v>26</v>
      </c>
      <c r="N11" s="13">
        <v>774520</v>
      </c>
      <c r="O11" s="1">
        <f t="shared" si="0"/>
        <v>774520</v>
      </c>
      <c r="P11" s="1">
        <f t="shared" si="1"/>
        <v>0</v>
      </c>
    </row>
    <row r="12" spans="2:16" ht="12.75">
      <c r="B12" s="19" t="s">
        <v>11</v>
      </c>
      <c r="C12" s="21"/>
      <c r="D12" s="12" t="s">
        <v>26</v>
      </c>
      <c r="E12" s="9" t="s">
        <v>26</v>
      </c>
      <c r="F12" s="9" t="s">
        <v>26</v>
      </c>
      <c r="G12" s="9" t="s">
        <v>26</v>
      </c>
      <c r="H12" s="9" t="s">
        <v>26</v>
      </c>
      <c r="I12" s="15" t="s">
        <v>26</v>
      </c>
      <c r="J12" s="15" t="s">
        <v>26</v>
      </c>
      <c r="K12" s="15">
        <v>2487119</v>
      </c>
      <c r="L12" s="15" t="s">
        <v>26</v>
      </c>
      <c r="M12" s="12" t="s">
        <v>26</v>
      </c>
      <c r="N12" s="13">
        <v>2487119</v>
      </c>
      <c r="O12" s="1">
        <f t="shared" si="0"/>
        <v>2487119</v>
      </c>
      <c r="P12" s="1">
        <f t="shared" si="1"/>
        <v>0</v>
      </c>
    </row>
    <row r="13" spans="2:16" ht="12.75">
      <c r="B13" s="19" t="s">
        <v>12</v>
      </c>
      <c r="C13" s="21"/>
      <c r="D13" s="12">
        <v>208795</v>
      </c>
      <c r="E13" s="9">
        <v>78</v>
      </c>
      <c r="F13" s="9">
        <v>2197</v>
      </c>
      <c r="G13" s="9">
        <v>83777</v>
      </c>
      <c r="H13" s="9">
        <v>15717</v>
      </c>
      <c r="I13" s="15" t="s">
        <v>23</v>
      </c>
      <c r="J13" s="15" t="s">
        <v>23</v>
      </c>
      <c r="K13" s="15" t="s">
        <v>23</v>
      </c>
      <c r="L13" s="15" t="s">
        <v>23</v>
      </c>
      <c r="M13" s="12" t="s">
        <v>23</v>
      </c>
      <c r="N13" s="13">
        <v>310564</v>
      </c>
      <c r="O13" s="1">
        <f t="shared" si="0"/>
        <v>310564</v>
      </c>
      <c r="P13" s="1">
        <f t="shared" si="1"/>
        <v>0</v>
      </c>
    </row>
    <row r="14" spans="2:16" ht="12.75">
      <c r="B14" s="19" t="s">
        <v>13</v>
      </c>
      <c r="C14" s="21"/>
      <c r="D14" s="12">
        <v>3782965</v>
      </c>
      <c r="E14" s="9">
        <v>60764</v>
      </c>
      <c r="F14" s="9">
        <v>147312</v>
      </c>
      <c r="G14" s="9">
        <v>1551147</v>
      </c>
      <c r="H14" s="9">
        <v>720532</v>
      </c>
      <c r="I14" s="15" t="s">
        <v>23</v>
      </c>
      <c r="J14" s="15">
        <v>1387510</v>
      </c>
      <c r="K14" s="15">
        <v>44396811</v>
      </c>
      <c r="L14" s="15" t="s">
        <v>23</v>
      </c>
      <c r="M14" s="12">
        <v>3343561</v>
      </c>
      <c r="N14" s="13">
        <v>55390602</v>
      </c>
      <c r="O14" s="1">
        <f t="shared" si="0"/>
        <v>55390602</v>
      </c>
      <c r="P14" s="1">
        <f t="shared" si="1"/>
        <v>0</v>
      </c>
    </row>
    <row r="15" spans="2:16" ht="12.75">
      <c r="B15" s="19" t="s">
        <v>14</v>
      </c>
      <c r="C15" s="21"/>
      <c r="D15" s="12">
        <v>6454129</v>
      </c>
      <c r="E15" s="9">
        <v>52498</v>
      </c>
      <c r="F15" s="9">
        <v>18374</v>
      </c>
      <c r="G15" s="9">
        <v>1192469</v>
      </c>
      <c r="H15" s="9">
        <v>1247210</v>
      </c>
      <c r="I15" s="15">
        <v>668153</v>
      </c>
      <c r="J15" s="15">
        <v>212740</v>
      </c>
      <c r="K15" s="15">
        <v>15170660</v>
      </c>
      <c r="L15" s="15" t="s">
        <v>23</v>
      </c>
      <c r="M15" s="12" t="s">
        <v>23</v>
      </c>
      <c r="N15" s="13">
        <v>25016233</v>
      </c>
      <c r="O15" s="1">
        <f t="shared" si="0"/>
        <v>25016233</v>
      </c>
      <c r="P15" s="1">
        <f t="shared" si="1"/>
        <v>0</v>
      </c>
    </row>
    <row r="16" spans="2:16" ht="12.75">
      <c r="B16" s="19" t="s">
        <v>15</v>
      </c>
      <c r="C16" s="21"/>
      <c r="D16" s="12">
        <v>32417282</v>
      </c>
      <c r="E16" s="9">
        <v>48127</v>
      </c>
      <c r="F16" s="9">
        <v>1030841</v>
      </c>
      <c r="G16" s="9">
        <v>17049458</v>
      </c>
      <c r="H16" s="9">
        <v>1793415</v>
      </c>
      <c r="I16" s="15">
        <v>1920950</v>
      </c>
      <c r="J16" s="15">
        <v>2090119</v>
      </c>
      <c r="K16" s="15">
        <v>2063136</v>
      </c>
      <c r="L16" s="15" t="s">
        <v>27</v>
      </c>
      <c r="M16" s="12">
        <v>572</v>
      </c>
      <c r="N16" s="13">
        <v>58413900</v>
      </c>
      <c r="O16" s="1">
        <f t="shared" si="0"/>
        <v>58413900</v>
      </c>
      <c r="P16" s="1">
        <f t="shared" si="1"/>
        <v>0</v>
      </c>
    </row>
    <row r="17" spans="2:16" ht="12.75">
      <c r="B17" s="19" t="s">
        <v>16</v>
      </c>
      <c r="C17" s="21"/>
      <c r="D17" s="12">
        <v>21682839</v>
      </c>
      <c r="E17" s="9">
        <v>44658</v>
      </c>
      <c r="F17" s="9">
        <v>364531</v>
      </c>
      <c r="G17" s="9">
        <v>14877515</v>
      </c>
      <c r="H17" s="9">
        <v>5547758</v>
      </c>
      <c r="I17" s="15">
        <v>19229044</v>
      </c>
      <c r="J17" s="15">
        <v>792957</v>
      </c>
      <c r="K17" s="15">
        <v>2396585</v>
      </c>
      <c r="L17" s="15" t="s">
        <v>28</v>
      </c>
      <c r="M17" s="12">
        <v>486</v>
      </c>
      <c r="N17" s="13">
        <v>64936373</v>
      </c>
      <c r="O17" s="1">
        <f t="shared" si="0"/>
        <v>64936373</v>
      </c>
      <c r="P17" s="1">
        <f t="shared" si="1"/>
        <v>0</v>
      </c>
    </row>
    <row r="18" spans="2:16" ht="12.75">
      <c r="B18" s="19" t="s">
        <v>17</v>
      </c>
      <c r="C18" s="21"/>
      <c r="D18" s="12">
        <v>3904578</v>
      </c>
      <c r="E18" s="9">
        <v>1439</v>
      </c>
      <c r="F18" s="9">
        <v>31472</v>
      </c>
      <c r="G18" s="9">
        <v>3341712</v>
      </c>
      <c r="H18" s="9">
        <v>1208231</v>
      </c>
      <c r="I18" s="15">
        <v>6044110</v>
      </c>
      <c r="J18" s="15">
        <v>301348</v>
      </c>
      <c r="K18" s="15">
        <v>3481</v>
      </c>
      <c r="L18" s="15" t="s">
        <v>28</v>
      </c>
      <c r="M18" s="12" t="s">
        <v>28</v>
      </c>
      <c r="N18" s="13">
        <v>14836371</v>
      </c>
      <c r="O18" s="1">
        <f t="shared" si="0"/>
        <v>14836371</v>
      </c>
      <c r="P18" s="1">
        <f t="shared" si="1"/>
        <v>0</v>
      </c>
    </row>
    <row r="19" spans="2:16" ht="12.75">
      <c r="B19" s="19" t="s">
        <v>18</v>
      </c>
      <c r="C19" s="21"/>
      <c r="D19" s="12">
        <v>2200926</v>
      </c>
      <c r="E19" s="9">
        <v>502</v>
      </c>
      <c r="F19" s="9">
        <v>35457</v>
      </c>
      <c r="G19" s="9">
        <v>1674282</v>
      </c>
      <c r="H19" s="9">
        <v>94366</v>
      </c>
      <c r="I19" s="15" t="s">
        <v>23</v>
      </c>
      <c r="J19" s="15">
        <v>453580</v>
      </c>
      <c r="K19" s="15">
        <v>6368</v>
      </c>
      <c r="L19" s="15" t="s">
        <v>23</v>
      </c>
      <c r="M19" s="12" t="s">
        <v>23</v>
      </c>
      <c r="N19" s="13">
        <v>4465481</v>
      </c>
      <c r="O19" s="1">
        <f t="shared" si="0"/>
        <v>4465481</v>
      </c>
      <c r="P19" s="1">
        <f t="shared" si="1"/>
        <v>0</v>
      </c>
    </row>
    <row r="20" spans="2:16" ht="12.75">
      <c r="B20" s="19" t="s">
        <v>19</v>
      </c>
      <c r="C20" s="21"/>
      <c r="D20" s="12">
        <v>459312</v>
      </c>
      <c r="E20" s="9" t="s">
        <v>23</v>
      </c>
      <c r="F20" s="9">
        <v>1012</v>
      </c>
      <c r="G20" s="9">
        <v>77422</v>
      </c>
      <c r="H20" s="9">
        <v>50839</v>
      </c>
      <c r="I20" s="15" t="s">
        <v>23</v>
      </c>
      <c r="J20" s="15" t="s">
        <v>23</v>
      </c>
      <c r="K20" s="15" t="s">
        <v>23</v>
      </c>
      <c r="L20" s="15" t="s">
        <v>23</v>
      </c>
      <c r="M20" s="12" t="s">
        <v>23</v>
      </c>
      <c r="N20" s="13">
        <v>588585</v>
      </c>
      <c r="O20" s="1">
        <f t="shared" si="0"/>
        <v>588585</v>
      </c>
      <c r="P20" s="1">
        <f t="shared" si="1"/>
        <v>0</v>
      </c>
    </row>
    <row r="21" spans="2:16" ht="12.75">
      <c r="B21" s="19" t="s">
        <v>20</v>
      </c>
      <c r="C21" s="21"/>
      <c r="D21" s="12">
        <v>2157162</v>
      </c>
      <c r="E21" s="9">
        <v>5447</v>
      </c>
      <c r="F21" s="9">
        <v>31310</v>
      </c>
      <c r="G21" s="9">
        <v>953106</v>
      </c>
      <c r="H21" s="9">
        <v>951049</v>
      </c>
      <c r="I21" s="15">
        <v>245801</v>
      </c>
      <c r="J21" s="15">
        <v>409748</v>
      </c>
      <c r="K21" s="15" t="s">
        <v>23</v>
      </c>
      <c r="L21" s="15" t="s">
        <v>23</v>
      </c>
      <c r="M21" s="12" t="s">
        <v>23</v>
      </c>
      <c r="N21" s="51">
        <v>4753623</v>
      </c>
      <c r="O21" s="1">
        <f t="shared" si="0"/>
        <v>4753623</v>
      </c>
      <c r="P21" s="1">
        <f t="shared" si="1"/>
        <v>0</v>
      </c>
    </row>
    <row r="22" spans="2:16" ht="13.5" thickBot="1">
      <c r="B22" s="24" t="s">
        <v>21</v>
      </c>
      <c r="C22" s="25"/>
      <c r="D22" s="23">
        <v>299520</v>
      </c>
      <c r="E22" s="10">
        <v>127</v>
      </c>
      <c r="F22" s="10">
        <v>2794</v>
      </c>
      <c r="G22" s="10">
        <v>199645</v>
      </c>
      <c r="H22" s="10">
        <v>8398</v>
      </c>
      <c r="I22" s="26" t="s">
        <v>137</v>
      </c>
      <c r="J22" s="26">
        <v>1821</v>
      </c>
      <c r="K22" s="26" t="s">
        <v>137</v>
      </c>
      <c r="L22" s="26" t="s">
        <v>137</v>
      </c>
      <c r="M22" s="12" t="s">
        <v>137</v>
      </c>
      <c r="N22" s="27">
        <v>512305</v>
      </c>
      <c r="O22" s="1">
        <f t="shared" si="0"/>
        <v>512305</v>
      </c>
      <c r="P22" s="1">
        <f t="shared" si="1"/>
        <v>0</v>
      </c>
    </row>
    <row r="23" spans="2:16" ht="13.5" thickBot="1">
      <c r="B23" s="28" t="s">
        <v>1</v>
      </c>
      <c r="C23" s="29"/>
      <c r="D23" s="30">
        <v>89000912</v>
      </c>
      <c r="E23" s="31">
        <v>335083</v>
      </c>
      <c r="F23" s="48">
        <v>2881151</v>
      </c>
      <c r="G23" s="31">
        <v>61390363</v>
      </c>
      <c r="H23" s="31">
        <v>14613307</v>
      </c>
      <c r="I23" s="32">
        <v>40169503</v>
      </c>
      <c r="J23" s="32">
        <v>15613435</v>
      </c>
      <c r="K23" s="32">
        <v>126660698</v>
      </c>
      <c r="L23" s="32">
        <v>212442000</v>
      </c>
      <c r="M23" s="30">
        <v>9752183</v>
      </c>
      <c r="N23" s="33">
        <v>572858635</v>
      </c>
      <c r="O23" s="1">
        <f t="shared" si="0"/>
        <v>572858635</v>
      </c>
      <c r="P23" s="1">
        <f t="shared" si="1"/>
        <v>0</v>
      </c>
    </row>
    <row r="24" spans="2:14" ht="13.5" thickBot="1">
      <c r="B24" s="28" t="s">
        <v>29</v>
      </c>
      <c r="C24" s="29"/>
      <c r="D24" s="36">
        <v>15.5</v>
      </c>
      <c r="E24" s="37">
        <v>0.1</v>
      </c>
      <c r="F24" s="37">
        <v>0.5</v>
      </c>
      <c r="G24" s="37">
        <v>10.7</v>
      </c>
      <c r="H24" s="37">
        <v>2.6</v>
      </c>
      <c r="I24" s="38">
        <v>7</v>
      </c>
      <c r="J24" s="38">
        <v>2.7</v>
      </c>
      <c r="K24" s="38">
        <v>22.1</v>
      </c>
      <c r="L24" s="38">
        <v>37.1</v>
      </c>
      <c r="M24" s="39">
        <v>1.7</v>
      </c>
      <c r="N24" s="40">
        <v>100</v>
      </c>
    </row>
    <row r="26" ht="12.75">
      <c r="B26" s="16" t="s">
        <v>22</v>
      </c>
    </row>
    <row r="27" ht="12.75">
      <c r="B27" s="16" t="s">
        <v>138</v>
      </c>
    </row>
    <row r="28" ht="12.75">
      <c r="B28" s="16"/>
    </row>
    <row r="29" spans="2:14" ht="12.75">
      <c r="B29" s="16"/>
      <c r="D29" s="1">
        <f>SUM(D6:D10)</f>
        <v>14964951</v>
      </c>
      <c r="E29" s="1">
        <f aca="true" t="shared" si="2" ref="E29:N29">SUM(E6:E10)</f>
        <v>100675</v>
      </c>
      <c r="F29" s="1">
        <f t="shared" si="2"/>
        <v>1050286</v>
      </c>
      <c r="G29" s="1">
        <f t="shared" si="2"/>
        <v>20367425</v>
      </c>
      <c r="H29" s="1">
        <f t="shared" si="2"/>
        <v>2361281</v>
      </c>
      <c r="I29" s="1">
        <f t="shared" si="2"/>
        <v>12061445</v>
      </c>
      <c r="J29" s="1">
        <f t="shared" si="2"/>
        <v>9963612</v>
      </c>
      <c r="K29" s="1">
        <f t="shared" si="2"/>
        <v>60136538</v>
      </c>
      <c r="L29" s="1">
        <f t="shared" si="2"/>
        <v>212442000</v>
      </c>
      <c r="M29" s="1">
        <f t="shared" si="2"/>
        <v>6407564</v>
      </c>
      <c r="N29" s="1">
        <f t="shared" si="2"/>
        <v>339855777</v>
      </c>
    </row>
    <row r="30" spans="2:14" ht="12.75">
      <c r="B30" s="16"/>
      <c r="D30" s="1">
        <f>D5-D29</f>
        <v>0</v>
      </c>
      <c r="E30" s="1">
        <f aca="true" t="shared" si="3" ref="E30:N30">E5-E29</f>
        <v>0</v>
      </c>
      <c r="F30" s="1">
        <f t="shared" si="3"/>
        <v>0</v>
      </c>
      <c r="G30" s="1">
        <f t="shared" si="3"/>
        <v>0</v>
      </c>
      <c r="H30" s="1">
        <f t="shared" si="3"/>
        <v>0</v>
      </c>
      <c r="I30" s="1">
        <f t="shared" si="3"/>
        <v>0</v>
      </c>
      <c r="J30" s="1">
        <f t="shared" si="3"/>
        <v>0</v>
      </c>
      <c r="K30" s="1">
        <f t="shared" si="3"/>
        <v>0</v>
      </c>
      <c r="L30" s="1">
        <f t="shared" si="3"/>
        <v>0</v>
      </c>
      <c r="M30" s="1">
        <f t="shared" si="3"/>
        <v>0</v>
      </c>
      <c r="N30" s="1">
        <f t="shared" si="3"/>
        <v>0</v>
      </c>
    </row>
    <row r="31" spans="2:14" ht="12.75">
      <c r="B31" s="16"/>
      <c r="D31" s="1">
        <f>SUM(D4:D5,D11:D22)</f>
        <v>89000912</v>
      </c>
      <c r="E31" s="1">
        <f aca="true" t="shared" si="4" ref="E31:N31">SUM(E4:E5,E11:E22)</f>
        <v>335083</v>
      </c>
      <c r="F31" s="1">
        <f t="shared" si="4"/>
        <v>2881151</v>
      </c>
      <c r="G31" s="1">
        <f t="shared" si="4"/>
        <v>61390363</v>
      </c>
      <c r="H31" s="1">
        <f t="shared" si="4"/>
        <v>14613307</v>
      </c>
      <c r="I31" s="1">
        <f t="shared" si="4"/>
        <v>40169503</v>
      </c>
      <c r="J31" s="1">
        <f t="shared" si="4"/>
        <v>15613435</v>
      </c>
      <c r="K31" s="1">
        <f t="shared" si="4"/>
        <v>126660698</v>
      </c>
      <c r="L31" s="1">
        <f t="shared" si="4"/>
        <v>212442000</v>
      </c>
      <c r="M31" s="1">
        <f t="shared" si="4"/>
        <v>9752183</v>
      </c>
      <c r="N31" s="1">
        <f t="shared" si="4"/>
        <v>572858635</v>
      </c>
    </row>
    <row r="32" spans="4:14" ht="12.75">
      <c r="D32" s="1">
        <f>D23-D31</f>
        <v>0</v>
      </c>
      <c r="E32" s="1">
        <f aca="true" t="shared" si="5" ref="E32:N32">E23-E31</f>
        <v>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5"/>
        <v>0</v>
      </c>
    </row>
  </sheetData>
  <sheetProtection/>
  <mergeCells count="3">
    <mergeCell ref="M2:M3"/>
    <mergeCell ref="N2:N3"/>
    <mergeCell ref="B2:B3"/>
  </mergeCells>
  <printOptions/>
  <pageMargins left="0.75" right="0.75" top="1" bottom="1" header="0.512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mc1</dc:creator>
  <cp:keywords/>
  <dc:description/>
  <cp:lastModifiedBy>helpuser</cp:lastModifiedBy>
  <cp:lastPrinted>2012-09-26T08:14:30Z</cp:lastPrinted>
  <dcterms:created xsi:type="dcterms:W3CDTF">2011-12-07T04:13:39Z</dcterms:created>
  <dcterms:modified xsi:type="dcterms:W3CDTF">2013-10-28T07:36:15Z</dcterms:modified>
  <cp:category/>
  <cp:version/>
  <cp:contentType/>
  <cp:contentStatus/>
</cp:coreProperties>
</file>